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chart12.xml" ContentType="application/vnd.openxmlformats-officedocument.drawingml.chart+xml"/>
  <Override PartName="/xl/charts/chart13.xml" ContentType="application/vnd.openxmlformats-officedocument.drawingml.chart+xml"/>
  <Override PartName="/xl/charts/chart14.xml" ContentType="application/vnd.openxmlformats-officedocument.drawingml.chart+xml"/>
  <Override PartName="/xl/charts/style11.xml" ContentType="application/vnd.ms-office.chartstyle+xml"/>
  <Override PartName="/xl/charts/colors11.xml" ContentType="application/vnd.ms-office.chartcolorstyle+xml"/>
  <Override PartName="/xl/charts/chart15.xml" ContentType="application/vnd.openxmlformats-officedocument.drawingml.chart+xml"/>
  <Override PartName="/xl/charts/style12.xml" ContentType="application/vnd.ms-office.chartstyle+xml"/>
  <Override PartName="/xl/charts/colors12.xml" ContentType="application/vnd.ms-office.chartcolorstyle+xml"/>
  <Override PartName="/xl/charts/chart16.xml" ContentType="application/vnd.openxmlformats-officedocument.drawingml.chart+xml"/>
  <Override PartName="/xl/charts/style13.xml" ContentType="application/vnd.ms-office.chartstyle+xml"/>
  <Override PartName="/xl/charts/colors13.xml" ContentType="application/vnd.ms-office.chartcolorstyle+xml"/>
  <Override PartName="/xl/charts/chart17.xml" ContentType="application/vnd.openxmlformats-officedocument.drawingml.chart+xml"/>
  <Override PartName="/xl/charts/style14.xml" ContentType="application/vnd.ms-office.chartstyle+xml"/>
  <Override PartName="/xl/charts/colors14.xml" ContentType="application/vnd.ms-office.chartcolorstyle+xml"/>
  <Override PartName="/xl/charts/chart18.xml" ContentType="application/vnd.openxmlformats-officedocument.drawingml.chart+xml"/>
  <Override PartName="/xl/charts/chart19.xml" ContentType="application/vnd.openxmlformats-officedocument.drawingml.chart+xml"/>
  <Override PartName="/xl/charts/chart20.xml" ContentType="application/vnd.openxmlformats-officedocument.drawingml.chart+xml"/>
  <Override PartName="/xl/charts/style15.xml" ContentType="application/vnd.ms-office.chartstyle+xml"/>
  <Override PartName="/xl/charts/colors15.xml" ContentType="application/vnd.ms-office.chartcolorstyle+xml"/>
  <Override PartName="/xl/charts/chart21.xml" ContentType="application/vnd.openxmlformats-officedocument.drawingml.chart+xml"/>
  <Override PartName="/xl/charts/style16.xml" ContentType="application/vnd.ms-office.chartstyle+xml"/>
  <Override PartName="/xl/charts/colors16.xml" ContentType="application/vnd.ms-office.chartcolorstyle+xml"/>
  <Override PartName="/xl/charts/chart22.xml" ContentType="application/vnd.openxmlformats-officedocument.drawingml.chart+xml"/>
  <Override PartName="/xl/charts/chart23.xml" ContentType="application/vnd.openxmlformats-officedocument.drawingml.chart+xml"/>
  <Override PartName="/xl/charts/chart24.xml" ContentType="application/vnd.openxmlformats-officedocument.drawingml.chart+xml"/>
  <Override PartName="/xl/charts/chart25.xml" ContentType="application/vnd.openxmlformats-officedocument.drawingml.chart+xml"/>
  <Override PartName="/xl/charts/style17.xml" ContentType="application/vnd.ms-office.chartstyle+xml"/>
  <Override PartName="/xl/charts/colors17.xml" ContentType="application/vnd.ms-office.chartcolorstyle+xml"/>
  <Override PartName="/xl/charts/chart26.xml" ContentType="application/vnd.openxmlformats-officedocument.drawingml.chart+xml"/>
  <Override PartName="/xl/charts/chart27.xml" ContentType="application/vnd.openxmlformats-officedocument.drawingml.chart+xml"/>
  <Override PartName="/xl/charts/chart28.xml" ContentType="application/vnd.openxmlformats-officedocument.drawingml.chart+xml"/>
  <Override PartName="/xl/charts/chart29.xml" ContentType="application/vnd.openxmlformats-officedocument.drawingml.chart+xml"/>
  <Override PartName="/xl/charts/style18.xml" ContentType="application/vnd.ms-office.chartstyle+xml"/>
  <Override PartName="/xl/charts/colors18.xml" ContentType="application/vnd.ms-office.chartcolorstyle+xml"/>
  <Override PartName="/xl/charts/chart30.xml" ContentType="application/vnd.openxmlformats-officedocument.drawingml.chart+xml"/>
  <Override PartName="/xl/charts/style19.xml" ContentType="application/vnd.ms-office.chartstyle+xml"/>
  <Override PartName="/xl/charts/colors19.xml" ContentType="application/vnd.ms-office.chartcolorstyle+xml"/>
  <Override PartName="/xl/charts/chart31.xml" ContentType="application/vnd.openxmlformats-officedocument.drawingml.chart+xml"/>
  <Override PartName="/xl/charts/style20.xml" ContentType="application/vnd.ms-office.chartstyle+xml"/>
  <Override PartName="/xl/charts/colors20.xml" ContentType="application/vnd.ms-office.chartcolorstyle+xml"/>
  <Override PartName="/xl/charts/chart32.xml" ContentType="application/vnd.openxmlformats-officedocument.drawingml.chart+xml"/>
  <Override PartName="/xl/charts/style21.xml" ContentType="application/vnd.ms-office.chartstyle+xml"/>
  <Override PartName="/xl/charts/colors21.xml" ContentType="application/vnd.ms-office.chartcolorstyle+xml"/>
  <Override PartName="/xl/charts/chart33.xml" ContentType="application/vnd.openxmlformats-officedocument.drawingml.chart+xml"/>
  <Override PartName="/xl/charts/style22.xml" ContentType="application/vnd.ms-office.chartstyle+xml"/>
  <Override PartName="/xl/charts/colors22.xml" ContentType="application/vnd.ms-office.chartcolorstyle+xml"/>
  <Override PartName="/xl/charts/chart34.xml" ContentType="application/vnd.openxmlformats-officedocument.drawingml.chart+xml"/>
  <Override PartName="/xl/charts/style23.xml" ContentType="application/vnd.ms-office.chartstyle+xml"/>
  <Override PartName="/xl/charts/colors23.xml" ContentType="application/vnd.ms-office.chartcolorstyle+xml"/>
  <Override PartName="/xl/charts/chart35.xml" ContentType="application/vnd.openxmlformats-officedocument.drawingml.chart+xml"/>
  <Override PartName="/xl/charts/style24.xml" ContentType="application/vnd.ms-office.chartstyle+xml"/>
  <Override PartName="/xl/charts/colors24.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166925"/>
  <mc:AlternateContent xmlns:mc="http://schemas.openxmlformats.org/markup-compatibility/2006">
    <mc:Choice Requires="x15">
      <x15ac:absPath xmlns:x15ac="http://schemas.microsoft.com/office/spreadsheetml/2010/11/ac" url="https://cfoauk.sharepoint.com/sites/FireStandardsStrategySupport/Shared Documents/Fire Standards Board/Implementation Tools/Published Tools/"/>
    </mc:Choice>
  </mc:AlternateContent>
  <xr:revisionPtr revIDLastSave="212" documentId="8_{AE3324C2-3F38-4635-BA9B-B45D5279E8FC}" xr6:coauthVersionLast="47" xr6:coauthVersionMax="47" xr10:uidLastSave="{223D04D2-DF33-4DB4-AFDB-D309BE9E38D8}"/>
  <workbookProtection workbookAlgorithmName="SHA-512" workbookHashValue="HSsuGqg3u4Isv8H+tLc8IYshtXNYMCrYmfoW3mkjQIvqvUZrsz1dvJONzv0Jud5zWSGfQvacErg8qGQ3INthIw==" workbookSaltValue="joIuZK1+vtI8xGEltMFLig==" workbookSpinCount="100000" lockStructure="1"/>
  <bookViews>
    <workbookView xWindow="-120" yWindow="-120" windowWidth="29040" windowHeight="15720" tabRatio="922" xr2:uid="{FE4A2CF9-AE39-4085-B55D-B7C160E4415C}"/>
  </bookViews>
  <sheets>
    <sheet name="Instructions" sheetId="24" r:id="rId1"/>
    <sheet name="Dashboard" sheetId="1" r:id="rId2"/>
    <sheet name="Lists" sheetId="6" state="hidden" r:id="rId3"/>
    <sheet name="Criteria 1" sheetId="2" r:id="rId4"/>
    <sheet name="Criteria 2" sheetId="7" r:id="rId5"/>
    <sheet name="Criteria 3" sheetId="8" r:id="rId6"/>
    <sheet name="Criteria 4" sheetId="9" r:id="rId7"/>
    <sheet name="Criteria 5" sheetId="10" r:id="rId8"/>
    <sheet name="Criteria 6" sheetId="49" r:id="rId9"/>
    <sheet name="Criteria 7" sheetId="50" r:id="rId10"/>
    <sheet name="Criteria 8" sheetId="51" r:id="rId11"/>
    <sheet name="Criteria 9" sheetId="52" r:id="rId12"/>
    <sheet name="Criteria 10" sheetId="53" r:id="rId13"/>
    <sheet name="Criteria 11" sheetId="54" r:id="rId14"/>
    <sheet name="Criteria 12" sheetId="11" r:id="rId15"/>
    <sheet name="Criteria 13" sheetId="12" r:id="rId16"/>
    <sheet name="Criteria 14" sheetId="13" r:id="rId17"/>
    <sheet name="Criteria 15" sheetId="14" r:id="rId18"/>
    <sheet name="Criteria 16" sheetId="45" r:id="rId19"/>
    <sheet name="Criteria 17" sheetId="46" r:id="rId20"/>
    <sheet name="Criteria 18" sheetId="15" r:id="rId21"/>
    <sheet name="Criteria 19" sheetId="47" r:id="rId22"/>
    <sheet name="Criteria 20" sheetId="48" r:id="rId23"/>
    <sheet name="Criteria 21" sheetId="16" r:id="rId24"/>
    <sheet name="Criteria 22" sheetId="34" r:id="rId25"/>
    <sheet name="Criteria 23" sheetId="35" r:id="rId26"/>
    <sheet name="Criteria 24" sheetId="55" r:id="rId27"/>
    <sheet name="Criteria 25" sheetId="56" r:id="rId28"/>
    <sheet name="Criteria 26" sheetId="57" r:id="rId29"/>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40" i="1" l="1"/>
  <c r="E40" i="1"/>
  <c r="C40" i="1"/>
  <c r="K30" i="1"/>
  <c r="J30" i="1"/>
  <c r="I30" i="1"/>
  <c r="H30" i="1"/>
  <c r="G30" i="1"/>
  <c r="F30" i="1"/>
  <c r="E30" i="1"/>
  <c r="D30" i="1"/>
  <c r="K31" i="1"/>
  <c r="J31" i="1"/>
  <c r="I31" i="1"/>
  <c r="H31" i="1"/>
  <c r="G31" i="1"/>
  <c r="F31" i="1"/>
  <c r="E31" i="1"/>
  <c r="D31" i="1"/>
  <c r="K32" i="1"/>
  <c r="J32" i="1"/>
  <c r="I32" i="1"/>
  <c r="H32" i="1"/>
  <c r="G32" i="1"/>
  <c r="F32" i="1"/>
  <c r="E32" i="1"/>
  <c r="D32" i="1"/>
  <c r="K33" i="1"/>
  <c r="J33" i="1"/>
  <c r="I33" i="1"/>
  <c r="H33" i="1"/>
  <c r="G33" i="1"/>
  <c r="F33" i="1"/>
  <c r="E33" i="1"/>
  <c r="D33" i="1"/>
  <c r="K34" i="1"/>
  <c r="J34" i="1"/>
  <c r="I34" i="1"/>
  <c r="H34" i="1"/>
  <c r="G34" i="1"/>
  <c r="F34" i="1"/>
  <c r="E34" i="1"/>
  <c r="D34" i="1"/>
  <c r="K35" i="1"/>
  <c r="J35" i="1"/>
  <c r="I35" i="1"/>
  <c r="H35" i="1"/>
  <c r="G35" i="1"/>
  <c r="F35" i="1"/>
  <c r="E35" i="1"/>
  <c r="D35" i="1"/>
  <c r="K36" i="1"/>
  <c r="J36" i="1"/>
  <c r="I36" i="1"/>
  <c r="H36" i="1"/>
  <c r="G36" i="1"/>
  <c r="F36" i="1"/>
  <c r="E36" i="1"/>
  <c r="D36" i="1"/>
  <c r="K37" i="1"/>
  <c r="J37" i="1"/>
  <c r="I37" i="1"/>
  <c r="H37" i="1"/>
  <c r="G37" i="1"/>
  <c r="F37" i="1"/>
  <c r="E37" i="1"/>
  <c r="D37" i="1"/>
  <c r="K38" i="1"/>
  <c r="J38" i="1"/>
  <c r="I38" i="1"/>
  <c r="H38" i="1"/>
  <c r="G38" i="1"/>
  <c r="F38" i="1"/>
  <c r="E38" i="1"/>
  <c r="D38" i="1"/>
  <c r="J39" i="1"/>
  <c r="I39" i="1"/>
  <c r="H39" i="1"/>
  <c r="G39" i="1"/>
  <c r="F39" i="1"/>
  <c r="E39" i="1"/>
  <c r="D39" i="1"/>
  <c r="K39" i="1"/>
  <c r="C39" i="1"/>
  <c r="C38" i="1"/>
  <c r="C37" i="1"/>
  <c r="C36" i="1"/>
  <c r="C35" i="1"/>
  <c r="C34" i="1"/>
  <c r="C33" i="1"/>
  <c r="C32" i="1"/>
  <c r="C31" i="1"/>
  <c r="C30" i="1"/>
  <c r="D2" i="57"/>
  <c r="D2" i="56"/>
  <c r="D2" i="55"/>
  <c r="Z8" i="6"/>
  <c r="Y8" i="6"/>
  <c r="X8" i="6"/>
  <c r="W8" i="6"/>
  <c r="V8" i="6"/>
  <c r="U8" i="6"/>
  <c r="R8" i="6"/>
  <c r="Q8" i="6"/>
  <c r="P8" i="6"/>
  <c r="O8" i="6"/>
  <c r="N8" i="6"/>
  <c r="M8" i="6"/>
  <c r="L8" i="6"/>
  <c r="I8" i="6"/>
  <c r="K8" i="6"/>
  <c r="J8" i="6"/>
  <c r="H8" i="6"/>
  <c r="G8" i="6"/>
  <c r="F8" i="6"/>
  <c r="E8" i="6" l="1"/>
  <c r="K18" i="1"/>
  <c r="J18" i="1"/>
  <c r="I18" i="1"/>
  <c r="K29" i="1"/>
  <c r="K40" i="1" s="1"/>
  <c r="J29" i="1"/>
  <c r="J40" i="1" s="1"/>
  <c r="I29" i="1"/>
  <c r="I40" i="1" s="1"/>
  <c r="K28" i="1"/>
  <c r="J28" i="1"/>
  <c r="I28" i="1"/>
  <c r="K26" i="1"/>
  <c r="J26" i="1"/>
  <c r="I26" i="1"/>
  <c r="K25" i="1"/>
  <c r="J25" i="1"/>
  <c r="I25" i="1"/>
  <c r="K24" i="1"/>
  <c r="J24" i="1"/>
  <c r="I24" i="1"/>
  <c r="K23" i="1"/>
  <c r="J23" i="1"/>
  <c r="I23" i="1"/>
  <c r="K22" i="1"/>
  <c r="J22" i="1"/>
  <c r="I22" i="1"/>
  <c r="K21" i="1"/>
  <c r="J21" i="1"/>
  <c r="I21" i="1"/>
  <c r="K20" i="1"/>
  <c r="J20" i="1"/>
  <c r="I20" i="1"/>
  <c r="K19" i="1"/>
  <c r="J19" i="1"/>
  <c r="I19" i="1"/>
  <c r="K17" i="1"/>
  <c r="J17" i="1"/>
  <c r="I17" i="1"/>
  <c r="K16" i="1"/>
  <c r="J16" i="1"/>
  <c r="I16" i="1"/>
  <c r="K15" i="1"/>
  <c r="J15" i="1"/>
  <c r="I15" i="1"/>
  <c r="K14" i="1"/>
  <c r="J14" i="1"/>
  <c r="I14" i="1"/>
  <c r="K13" i="1"/>
  <c r="J13" i="1"/>
  <c r="I13" i="1"/>
  <c r="D2" i="35"/>
  <c r="D2" i="34"/>
  <c r="D2" i="16"/>
  <c r="D2" i="48"/>
  <c r="D2" i="47"/>
  <c r="D2" i="15"/>
  <c r="D2" i="46"/>
  <c r="T8" i="6" s="1"/>
  <c r="D2" i="45"/>
  <c r="S8" i="6" s="1"/>
  <c r="D2" i="14"/>
  <c r="D2" i="13"/>
  <c r="D2" i="12"/>
  <c r="D2" i="11"/>
  <c r="D2" i="54"/>
  <c r="D2" i="53"/>
  <c r="D2" i="52"/>
  <c r="D2" i="51"/>
  <c r="D2" i="50"/>
  <c r="D2" i="49"/>
  <c r="D2" i="10"/>
  <c r="D2" i="9"/>
  <c r="D2" i="8"/>
  <c r="D2" i="7"/>
  <c r="D2" i="2"/>
  <c r="D8" i="6" s="1"/>
  <c r="D10" i="6"/>
  <c r="D11" i="6"/>
  <c r="D12" i="6"/>
  <c r="H29" i="1"/>
  <c r="H40" i="1" s="1"/>
  <c r="G29" i="1"/>
  <c r="G40" i="1" s="1"/>
  <c r="F29" i="1"/>
  <c r="F40" i="1" s="1"/>
  <c r="E29" i="1"/>
  <c r="D29" i="1"/>
  <c r="C29" i="1"/>
  <c r="E25" i="1"/>
  <c r="F25" i="1"/>
  <c r="G25" i="1"/>
  <c r="H25" i="1"/>
  <c r="H28" i="1"/>
  <c r="G28" i="1"/>
  <c r="F28" i="1"/>
  <c r="E28" i="1"/>
  <c r="D28" i="1"/>
  <c r="C28" i="1"/>
  <c r="H26" i="1"/>
  <c r="G26" i="1"/>
  <c r="F26" i="1"/>
  <c r="E26" i="1"/>
  <c r="D26" i="1"/>
  <c r="C26" i="1"/>
  <c r="D25" i="1"/>
  <c r="C25" i="1"/>
  <c r="C16" i="1"/>
  <c r="C14" i="1"/>
  <c r="C13" i="1"/>
  <c r="H23" i="1"/>
  <c r="G23" i="1"/>
  <c r="F23" i="1"/>
  <c r="E23" i="1"/>
  <c r="D23" i="1"/>
  <c r="C23" i="1"/>
  <c r="H22" i="1"/>
  <c r="G22" i="1"/>
  <c r="F22" i="1"/>
  <c r="E22" i="1"/>
  <c r="D22" i="1"/>
  <c r="C22" i="1"/>
  <c r="H21" i="1"/>
  <c r="G21" i="1"/>
  <c r="F21" i="1"/>
  <c r="E21" i="1"/>
  <c r="D21" i="1"/>
  <c r="C21" i="1"/>
  <c r="H20" i="1"/>
  <c r="G20" i="1"/>
  <c r="F20" i="1"/>
  <c r="E20" i="1"/>
  <c r="D20" i="1"/>
  <c r="C20" i="1"/>
  <c r="H19" i="1"/>
  <c r="G19" i="1"/>
  <c r="F19" i="1"/>
  <c r="E19" i="1"/>
  <c r="D19" i="1"/>
  <c r="C19" i="1"/>
  <c r="H18" i="1"/>
  <c r="G18" i="1"/>
  <c r="F18" i="1"/>
  <c r="E18" i="1"/>
  <c r="D18" i="1"/>
  <c r="C18" i="1"/>
  <c r="C17" i="1"/>
  <c r="D17" i="1"/>
  <c r="E17" i="1"/>
  <c r="F17" i="1"/>
  <c r="G17" i="1"/>
  <c r="H17" i="1"/>
  <c r="H24" i="1"/>
  <c r="G24" i="1"/>
  <c r="F24" i="1"/>
  <c r="E24" i="1"/>
  <c r="D24" i="1"/>
  <c r="C24" i="1"/>
  <c r="H16" i="1"/>
  <c r="G16" i="1"/>
  <c r="F16" i="1"/>
  <c r="E16" i="1"/>
  <c r="D16" i="1"/>
  <c r="H15" i="1"/>
  <c r="G15" i="1"/>
  <c r="F15" i="1"/>
  <c r="E15" i="1"/>
  <c r="D15" i="1"/>
  <c r="C15" i="1"/>
  <c r="H14" i="1"/>
  <c r="G14" i="1"/>
  <c r="F14" i="1"/>
  <c r="E14" i="1"/>
  <c r="D14" i="1"/>
  <c r="H13" i="1"/>
  <c r="G13" i="1"/>
  <c r="F13" i="1"/>
  <c r="E13" i="1"/>
  <c r="D13" i="1"/>
  <c r="E12" i="6" l="1"/>
  <c r="E10" i="6"/>
  <c r="E11" i="6"/>
</calcChain>
</file>

<file path=xl/sharedStrings.xml><?xml version="1.0" encoding="utf-8"?>
<sst xmlns="http://schemas.openxmlformats.org/spreadsheetml/2006/main" count="549" uniqueCount="81">
  <si>
    <t>Please fill in the contact details below:</t>
  </si>
  <si>
    <t>Fire and Rescue Service</t>
  </si>
  <si>
    <t>Contact Name</t>
  </si>
  <si>
    <t>Contact Email Address</t>
  </si>
  <si>
    <t>Contact Phone Number</t>
  </si>
  <si>
    <t>Criteria</t>
  </si>
  <si>
    <t>Description</t>
  </si>
  <si>
    <t>Priority</t>
  </si>
  <si>
    <t>Impact</t>
  </si>
  <si>
    <t>Low</t>
  </si>
  <si>
    <t>Medium</t>
  </si>
  <si>
    <t>High</t>
  </si>
  <si>
    <t>Chart</t>
  </si>
  <si>
    <t>Total</t>
  </si>
  <si>
    <t>Work assigned to</t>
  </si>
  <si>
    <t>Projected date for completion</t>
  </si>
  <si>
    <t>Description of work needing to be done</t>
  </si>
  <si>
    <t xml:space="preserve"> </t>
  </si>
  <si>
    <t>2a</t>
  </si>
  <si>
    <t>2b</t>
  </si>
  <si>
    <t>2c</t>
  </si>
  <si>
    <t>MUST</t>
  </si>
  <si>
    <t>SHOULD</t>
  </si>
  <si>
    <t>1b</t>
  </si>
  <si>
    <t>1c</t>
  </si>
  <si>
    <t>1d</t>
  </si>
  <si>
    <t>1e</t>
  </si>
  <si>
    <t>1f</t>
  </si>
  <si>
    <t>1g</t>
  </si>
  <si>
    <t>1h</t>
  </si>
  <si>
    <t>2d</t>
  </si>
  <si>
    <t>2e</t>
  </si>
  <si>
    <t>6a</t>
  </si>
  <si>
    <t>6b</t>
  </si>
  <si>
    <t>6c</t>
  </si>
  <si>
    <t>7a</t>
  </si>
  <si>
    <t>7b</t>
  </si>
  <si>
    <t>Task 1</t>
  </si>
  <si>
    <t>Task 2</t>
  </si>
  <si>
    <t>Task 3</t>
  </si>
  <si>
    <t>Task 4</t>
  </si>
  <si>
    <t>Task 5</t>
  </si>
  <si>
    <t>Task 6</t>
  </si>
  <si>
    <t>Task 7</t>
  </si>
  <si>
    <t>Task 8</t>
  </si>
  <si>
    <t>Task 9</t>
  </si>
  <si>
    <t>Task 10</t>
  </si>
  <si>
    <t>Level of Assurance</t>
  </si>
  <si>
    <t>Substantial</t>
  </si>
  <si>
    <t>Reasonable</t>
  </si>
  <si>
    <t>Limited</t>
  </si>
  <si>
    <t>Overall Level of Assurance with Standard</t>
  </si>
  <si>
    <t>Criteria 1a</t>
  </si>
  <si>
    <t>Evidence</t>
  </si>
  <si>
    <t>have a Procurement/Commercial Strategy (or equivalent) linked to wider FRS goals and objectives.</t>
  </si>
  <si>
    <t>conduct all commercial and procurement activity in compliance with relevant procurement legislation and any other statute, law, government policy notes.</t>
  </si>
  <si>
    <t>have an internal procurement policy in place which defines procurement procedures and complies with all relevant procurement legislation and is subject to regular review.</t>
  </si>
  <si>
    <t>manage the risk of fraud, bribery, and corruption (including cyber risk, data breach, modern slavery) within their supply chains.</t>
  </si>
  <si>
    <t>produce, publish, and maintain a commercial pipeline and contracts register.</t>
  </si>
  <si>
    <t xml:space="preserve">clearly define those accountable and responsible for its procurement and commercial activity and ensure sufficient capability and capacity to deliver, including ongoing training and continued professional development. </t>
  </si>
  <si>
    <t>make use of appropriate systems and data to enable process efficiency, robust controls and effective and compliant decision making.</t>
  </si>
  <si>
    <t>ensure that both internal and external stakeholders are engaged at the earliest opportunity to help inform the procurement strategy and process.</t>
  </si>
  <si>
    <t xml:space="preserve">prepare well drafted procurement and commercial documentation (tender documents including terms and conditions) to protect the interests of the service and Fire Authority. </t>
  </si>
  <si>
    <t>conduct proportionate due diligence, including financial analysis on the selected supplier prior to recommending a contract award.</t>
  </si>
  <si>
    <t>publish details of the relevant data and information (where required) in accordance with internal policies, procedures and procurement regulations.</t>
  </si>
  <si>
    <t>identify key suppliers and develop and/or maintain business continuity arrangements for contracts where failure presents a clear risk to organisational objectives.</t>
  </si>
  <si>
    <t>ensure payments to suppliers and subcontractors are prompt and in line with contractual requirements.</t>
  </si>
  <si>
    <t>ensure that organisational decisions and the measures implemented support equality, diversity, and inclusivity, are non-discriminatory and that appropriate impact assessments are undertaken.</t>
  </si>
  <si>
    <t>segregate expenditure into distinct categories such as markets, geography, and demographics, aligning to national and local strategies and categories.</t>
  </si>
  <si>
    <t xml:space="preserve">consider aggregating demand and using collaborative and sector led procurement processes.  </t>
  </si>
  <si>
    <t>consider the use of established model contract templates (e.g. Government Standards).</t>
  </si>
  <si>
    <t>evaluate options for accessing the supply market in order to conduct efficient procurement processes that maximise competition between suppliers, provide value for money and deliver the intended business outcomes.</t>
  </si>
  <si>
    <t>conduct tender evaluation processes with cross-functional teams and evaluators and ensure there are no conflicts of interest that could prejudice the process.</t>
  </si>
  <si>
    <t>establish contract management plans that defines the roles and the responsibilities of each party.</t>
  </si>
  <si>
    <t>consider grant funding to support efficiency and wider social value agendas.</t>
  </si>
  <si>
    <t>benchmark contract prices against the market and other public sector organisations to ensure prices represent value for money.</t>
  </si>
  <si>
    <t>provide guidance, training and support to staff who are undertaking commercial activities and promote effective contract management and commercial delivery.</t>
  </si>
  <si>
    <t xml:space="preserve">regularly review supply chains and maintain procurement/commercial risk registers. </t>
  </si>
  <si>
    <t xml:space="preserve">capture lessons learned through the commercial lifecycle to facilitate continuous improvement. </t>
  </si>
  <si>
    <t>maximise opportunities gained from supporting the National Fire Chiefs Council (NFCC) network by sharing learning and experiences, collaborating, and contributing to the continual improvement of the service.</t>
  </si>
  <si>
    <t xml:space="preserve">conduct proportionate due diligence, including financial analysis on the selected supplier prior to recommending a contract award.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</si>
</sst>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1"/>
      <color theme="1"/>
      <name val="Calibri"/>
      <family val="2"/>
      <scheme val="minor"/>
    </font>
    <font>
      <sz val="8"/>
      <name val="Calibri"/>
      <family val="2"/>
      <scheme val="minor"/>
    </font>
    <font>
      <b/>
      <sz val="11"/>
      <name val="Calibri"/>
      <family val="2"/>
      <scheme val="minor"/>
    </font>
    <font>
      <b/>
      <sz val="10"/>
      <color theme="1"/>
      <name val="Calibri"/>
      <family val="2"/>
      <scheme val="minor"/>
    </font>
    <font>
      <b/>
      <sz val="12"/>
      <color theme="0"/>
      <name val="Arial"/>
      <family val="2"/>
    </font>
    <font>
      <sz val="10"/>
      <name val="Arial"/>
      <family val="2"/>
    </font>
    <font>
      <b/>
      <sz val="10"/>
      <name val="Arial"/>
      <family val="2"/>
    </font>
  </fonts>
  <fills count="17">
    <fill>
      <patternFill patternType="none"/>
    </fill>
    <fill>
      <patternFill patternType="gray125"/>
    </fill>
    <fill>
      <patternFill patternType="solid">
        <fgColor theme="4" tint="0.79998168889431442"/>
        <bgColor indexed="64"/>
      </patternFill>
    </fill>
    <fill>
      <patternFill patternType="solid">
        <fgColor rgb="FFFF3300"/>
        <bgColor indexed="64"/>
      </patternFill>
    </fill>
    <fill>
      <patternFill patternType="solid">
        <fgColor rgb="FFFFC000"/>
        <bgColor indexed="64"/>
      </patternFill>
    </fill>
    <fill>
      <patternFill patternType="solid">
        <fgColor rgb="FF92D050"/>
        <bgColor indexed="64"/>
      </patternFill>
    </fill>
    <fill>
      <patternFill patternType="solid">
        <fgColor theme="9" tint="0.59999389629810485"/>
        <bgColor indexed="64"/>
      </patternFill>
    </fill>
    <fill>
      <patternFill patternType="solid">
        <fgColor theme="7" tint="0.79998168889431442"/>
        <bgColor indexed="64"/>
      </patternFill>
    </fill>
    <fill>
      <patternFill patternType="solid">
        <fgColor rgb="FFFFCCFF"/>
        <bgColor indexed="64"/>
      </patternFill>
    </fill>
    <fill>
      <patternFill patternType="solid">
        <fgColor theme="4" tint="0.79998168889431442"/>
        <bgColor theme="4" tint="0.79998168889431442"/>
      </patternFill>
    </fill>
    <fill>
      <patternFill patternType="solid">
        <fgColor theme="7" tint="0.59999389629810485"/>
        <bgColor indexed="64"/>
      </patternFill>
    </fill>
    <fill>
      <patternFill patternType="solid">
        <fgColor theme="0" tint="-0.249977111117893"/>
        <bgColor indexed="64"/>
      </patternFill>
    </fill>
    <fill>
      <patternFill patternType="solid">
        <fgColor theme="0" tint="-0.249977111117893"/>
        <bgColor theme="4" tint="0.79998168889431442"/>
      </patternFill>
    </fill>
    <fill>
      <patternFill patternType="solid">
        <fgColor rgb="FFFF0000"/>
        <bgColor indexed="64"/>
      </patternFill>
    </fill>
    <fill>
      <patternFill patternType="solid">
        <fgColor rgb="FF002060"/>
        <bgColor indexed="64"/>
      </patternFill>
    </fill>
    <fill>
      <patternFill patternType="solid">
        <fgColor rgb="FF6598FF"/>
        <bgColor indexed="64"/>
      </patternFill>
    </fill>
    <fill>
      <patternFill patternType="solid">
        <fgColor rgb="FFD1E0FF"/>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style="thin">
        <color indexed="64"/>
      </top>
      <bottom/>
      <diagonal/>
    </border>
    <border>
      <left style="thin">
        <color indexed="64"/>
      </left>
      <right/>
      <top/>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top/>
      <bottom/>
      <diagonal/>
    </border>
    <border>
      <left/>
      <right style="double">
        <color auto="1"/>
      </right>
      <top/>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
      <left style="double">
        <color indexed="64"/>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double">
        <color indexed="64"/>
      </right>
      <top style="double">
        <color indexed="64"/>
      </top>
      <bottom style="double">
        <color indexed="64"/>
      </bottom>
      <diagonal/>
    </border>
  </borders>
  <cellStyleXfs count="1">
    <xf numFmtId="0" fontId="0" fillId="0" borderId="0"/>
  </cellStyleXfs>
  <cellXfs count="89">
    <xf numFmtId="0" fontId="0" fillId="0" borderId="0" xfId="0"/>
    <xf numFmtId="0" fontId="1" fillId="0" borderId="0" xfId="0" applyFont="1"/>
    <xf numFmtId="0" fontId="0" fillId="0" borderId="0" xfId="0" applyAlignment="1">
      <alignment vertical="center"/>
    </xf>
    <xf numFmtId="0" fontId="0" fillId="0" borderId="1" xfId="0" applyBorder="1" applyAlignment="1">
      <alignment horizontal="center" vertical="center"/>
    </xf>
    <xf numFmtId="0" fontId="0" fillId="0" borderId="1" xfId="0" applyBorder="1" applyAlignment="1">
      <alignment horizontal="center" vertical="center" wrapText="1"/>
    </xf>
    <xf numFmtId="0" fontId="1" fillId="0" borderId="0" xfId="0" applyFont="1" applyAlignment="1">
      <alignment vertical="center"/>
    </xf>
    <xf numFmtId="0" fontId="4" fillId="5" borderId="1" xfId="0" applyFont="1" applyFill="1" applyBorder="1" applyAlignment="1">
      <alignment horizontal="center" vertical="center"/>
    </xf>
    <xf numFmtId="0" fontId="4" fillId="4" borderId="1" xfId="0" applyFont="1" applyFill="1" applyBorder="1" applyAlignment="1">
      <alignment horizontal="center" vertical="center"/>
    </xf>
    <xf numFmtId="0" fontId="4" fillId="3" borderId="1" xfId="0" applyFont="1" applyFill="1" applyBorder="1" applyAlignment="1">
      <alignment horizontal="center" vertical="center"/>
    </xf>
    <xf numFmtId="0" fontId="4" fillId="5" borderId="1" xfId="0" applyFont="1" applyFill="1" applyBorder="1" applyAlignment="1">
      <alignment horizontal="center" vertical="center" wrapText="1"/>
    </xf>
    <xf numFmtId="0" fontId="4" fillId="4" borderId="1"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0" fillId="6" borderId="1" xfId="0" applyFill="1" applyBorder="1" applyAlignment="1">
      <alignment vertical="center"/>
    </xf>
    <xf numFmtId="0" fontId="4" fillId="6" borderId="1" xfId="0" applyFont="1" applyFill="1" applyBorder="1" applyAlignment="1">
      <alignment horizontal="center" vertical="center"/>
    </xf>
    <xf numFmtId="0" fontId="0" fillId="6" borderId="1" xfId="0" applyFill="1" applyBorder="1" applyAlignment="1">
      <alignment horizontal="center" vertical="center"/>
    </xf>
    <xf numFmtId="0" fontId="0" fillId="2" borderId="1" xfId="0" applyFill="1" applyBorder="1" applyAlignment="1">
      <alignment horizontal="center" vertical="center"/>
    </xf>
    <xf numFmtId="0" fontId="0" fillId="7" borderId="1" xfId="0" applyFill="1" applyBorder="1" applyAlignment="1">
      <alignment horizontal="center" vertical="center"/>
    </xf>
    <xf numFmtId="0" fontId="6" fillId="0" borderId="0" xfId="0" applyFont="1" applyAlignment="1">
      <alignment horizontal="left" vertical="center"/>
    </xf>
    <xf numFmtId="0" fontId="0" fillId="0" borderId="0" xfId="0" applyAlignment="1">
      <alignment horizontal="left" vertical="center"/>
    </xf>
    <xf numFmtId="0" fontId="0" fillId="0" borderId="1" xfId="0" applyBorder="1"/>
    <xf numFmtId="0" fontId="0" fillId="5" borderId="1" xfId="0" applyFill="1" applyBorder="1" applyAlignment="1">
      <alignment horizontal="center"/>
    </xf>
    <xf numFmtId="0" fontId="0" fillId="4" borderId="1" xfId="0" applyFill="1" applyBorder="1" applyAlignment="1">
      <alignment horizontal="center"/>
    </xf>
    <xf numFmtId="0" fontId="0" fillId="13" borderId="1" xfId="0" applyFill="1" applyBorder="1" applyAlignment="1">
      <alignment horizontal="center"/>
    </xf>
    <xf numFmtId="0" fontId="3" fillId="11" borderId="1" xfId="0" applyFont="1" applyFill="1" applyBorder="1" applyAlignment="1">
      <alignment horizontal="center" vertical="center"/>
    </xf>
    <xf numFmtId="0" fontId="3" fillId="11" borderId="1" xfId="0" applyFont="1" applyFill="1" applyBorder="1" applyAlignment="1">
      <alignment vertical="center"/>
    </xf>
    <xf numFmtId="14" fontId="3" fillId="11" borderId="1" xfId="0" applyNumberFormat="1" applyFont="1" applyFill="1" applyBorder="1" applyAlignment="1">
      <alignment horizontal="center" vertical="center"/>
    </xf>
    <xf numFmtId="0" fontId="3" fillId="8" borderId="1" xfId="0" applyFont="1" applyFill="1" applyBorder="1" applyAlignment="1">
      <alignment horizontal="center" vertical="center" wrapText="1"/>
    </xf>
    <xf numFmtId="0" fontId="3" fillId="10" borderId="1" xfId="0" applyFont="1" applyFill="1" applyBorder="1" applyAlignment="1">
      <alignment horizontal="center" vertical="center" wrapText="1"/>
    </xf>
    <xf numFmtId="0" fontId="3" fillId="8" borderId="4" xfId="0" applyFont="1" applyFill="1" applyBorder="1" applyAlignment="1">
      <alignment horizontal="left" vertical="center" wrapText="1"/>
    </xf>
    <xf numFmtId="0" fontId="3" fillId="8" borderId="5" xfId="0" applyFont="1" applyFill="1" applyBorder="1" applyAlignment="1">
      <alignment horizontal="center" vertical="center" wrapText="1"/>
    </xf>
    <xf numFmtId="0" fontId="1" fillId="0" borderId="0" xfId="0" applyFont="1" applyAlignment="1">
      <alignment horizontal="left" vertical="center" wrapText="1"/>
    </xf>
    <xf numFmtId="0" fontId="0" fillId="0" borderId="2" xfId="0" applyBorder="1" applyAlignment="1">
      <alignment vertical="center"/>
    </xf>
    <xf numFmtId="0" fontId="0" fillId="0" borderId="1" xfId="0" applyBorder="1" applyAlignment="1">
      <alignment vertical="center"/>
    </xf>
    <xf numFmtId="14" fontId="0" fillId="0" borderId="1" xfId="0" applyNumberFormat="1" applyBorder="1" applyAlignment="1">
      <alignment horizontal="center" vertical="center"/>
    </xf>
    <xf numFmtId="0" fontId="0" fillId="0" borderId="7" xfId="0" applyBorder="1" applyAlignment="1">
      <alignment horizontal="center" vertical="center"/>
    </xf>
    <xf numFmtId="0" fontId="0" fillId="0" borderId="7" xfId="0" applyBorder="1" applyAlignment="1">
      <alignment horizontal="center" vertical="center" wrapText="1"/>
    </xf>
    <xf numFmtId="0" fontId="0" fillId="0" borderId="7" xfId="0" applyBorder="1" applyAlignment="1">
      <alignment vertical="center"/>
    </xf>
    <xf numFmtId="14" fontId="0" fillId="0" borderId="7" xfId="0" applyNumberFormat="1" applyBorder="1" applyAlignment="1">
      <alignment horizontal="center" vertical="center"/>
    </xf>
    <xf numFmtId="0" fontId="3" fillId="8" borderId="6" xfId="0" applyFont="1" applyFill="1" applyBorder="1" applyAlignment="1">
      <alignment horizontal="center" vertical="center" wrapText="1"/>
    </xf>
    <xf numFmtId="0" fontId="3" fillId="11" borderId="3" xfId="0" applyFont="1" applyFill="1" applyBorder="1" applyAlignment="1">
      <alignment vertical="center"/>
    </xf>
    <xf numFmtId="0" fontId="0" fillId="0" borderId="3" xfId="0" applyBorder="1" applyAlignment="1">
      <alignment vertical="center"/>
    </xf>
    <xf numFmtId="0" fontId="0" fillId="0" borderId="8" xfId="0" applyBorder="1" applyAlignment="1">
      <alignment vertical="center"/>
    </xf>
    <xf numFmtId="0" fontId="3" fillId="8" borderId="12" xfId="0" applyFont="1" applyFill="1" applyBorder="1" applyAlignment="1">
      <alignment horizontal="center" vertical="center"/>
    </xf>
    <xf numFmtId="14" fontId="3" fillId="8" borderId="12" xfId="0" applyNumberFormat="1" applyFont="1" applyFill="1" applyBorder="1" applyAlignment="1">
      <alignment horizontal="center" vertical="center"/>
    </xf>
    <xf numFmtId="0" fontId="0" fillId="12" borderId="8" xfId="0" applyFill="1" applyBorder="1" applyAlignment="1">
      <alignment horizontal="center" vertical="center"/>
    </xf>
    <xf numFmtId="0" fontId="0" fillId="12" borderId="8" xfId="0" applyFill="1" applyBorder="1" applyAlignment="1">
      <alignment vertical="center"/>
    </xf>
    <xf numFmtId="14" fontId="0" fillId="12" borderId="8" xfId="0" applyNumberFormat="1" applyFill="1" applyBorder="1" applyAlignment="1">
      <alignment horizontal="center" vertical="center"/>
    </xf>
    <xf numFmtId="0" fontId="0" fillId="0" borderId="11" xfId="0" applyBorder="1" applyAlignment="1">
      <alignment vertical="center"/>
    </xf>
    <xf numFmtId="14" fontId="0" fillId="0" borderId="8" xfId="0" applyNumberFormat="1" applyBorder="1" applyAlignment="1">
      <alignment horizontal="center" vertical="center"/>
    </xf>
    <xf numFmtId="0" fontId="0" fillId="9" borderId="11" xfId="0" applyFill="1" applyBorder="1" applyAlignment="1">
      <alignment vertical="center"/>
    </xf>
    <xf numFmtId="0" fontId="0" fillId="9" borderId="8" xfId="0" applyFill="1" applyBorder="1" applyAlignment="1">
      <alignment horizontal="center" vertical="center"/>
    </xf>
    <xf numFmtId="0" fontId="0" fillId="9" borderId="8" xfId="0" applyFill="1" applyBorder="1" applyAlignment="1">
      <alignment horizontal="center" vertical="center" wrapText="1"/>
    </xf>
    <xf numFmtId="0" fontId="0" fillId="9" borderId="8" xfId="0" applyFill="1" applyBorder="1" applyAlignment="1">
      <alignment vertical="center"/>
    </xf>
    <xf numFmtId="14" fontId="0" fillId="9" borderId="8" xfId="0" applyNumberFormat="1" applyFill="1" applyBorder="1" applyAlignment="1">
      <alignment horizontal="center" vertical="center"/>
    </xf>
    <xf numFmtId="0" fontId="0" fillId="0" borderId="0" xfId="0" applyAlignment="1">
      <alignment vertical="center" wrapText="1"/>
    </xf>
    <xf numFmtId="0" fontId="0" fillId="9" borderId="1" xfId="0" applyFill="1" applyBorder="1" applyAlignment="1">
      <alignment vertical="center"/>
    </xf>
    <xf numFmtId="0" fontId="1" fillId="6" borderId="21" xfId="0" applyFont="1" applyFill="1" applyBorder="1" applyAlignment="1">
      <alignment horizontal="center" vertical="center"/>
    </xf>
    <xf numFmtId="0" fontId="1" fillId="6" borderId="23" xfId="0" applyFont="1" applyFill="1" applyBorder="1" applyAlignment="1">
      <alignment vertical="center"/>
    </xf>
    <xf numFmtId="0" fontId="6" fillId="15" borderId="10" xfId="0" applyFont="1" applyFill="1" applyBorder="1" applyAlignment="1">
      <alignment horizontal="left" vertical="center"/>
    </xf>
    <xf numFmtId="0" fontId="0" fillId="0" borderId="1" xfId="0" applyBorder="1" applyAlignment="1">
      <alignment horizontal="left" vertical="top" wrapText="1"/>
    </xf>
    <xf numFmtId="0" fontId="0" fillId="0" borderId="0" xfId="0" applyAlignment="1">
      <alignment horizontal="left" vertical="center" wrapText="1"/>
    </xf>
    <xf numFmtId="0" fontId="0" fillId="0" borderId="5" xfId="0" applyBorder="1" applyAlignment="1">
      <alignment horizontal="center" vertical="center"/>
    </xf>
    <xf numFmtId="0" fontId="3" fillId="8" borderId="0" xfId="0" applyFont="1" applyFill="1" applyAlignment="1">
      <alignment horizontal="left" vertical="center" wrapText="1"/>
    </xf>
    <xf numFmtId="0" fontId="3" fillId="10" borderId="2" xfId="0" applyFont="1" applyFill="1" applyBorder="1" applyAlignment="1">
      <alignment horizontal="left" vertical="center"/>
    </xf>
    <xf numFmtId="0" fontId="1" fillId="0" borderId="21" xfId="0" applyFont="1" applyBorder="1" applyAlignment="1">
      <alignment horizontal="center" vertical="center"/>
    </xf>
    <xf numFmtId="0" fontId="1" fillId="0" borderId="22" xfId="0" applyFont="1" applyBorder="1" applyAlignment="1">
      <alignment horizontal="left" vertical="center" wrapText="1"/>
    </xf>
    <xf numFmtId="0" fontId="1" fillId="2" borderId="22" xfId="0" applyFont="1" applyFill="1" applyBorder="1" applyAlignment="1">
      <alignment horizontal="center" vertical="center"/>
    </xf>
    <xf numFmtId="0" fontId="1" fillId="7" borderId="22" xfId="0" applyFont="1" applyFill="1" applyBorder="1" applyAlignment="1">
      <alignment horizontal="center" vertical="center"/>
    </xf>
    <xf numFmtId="0" fontId="1" fillId="7" borderId="23" xfId="0" applyFont="1" applyFill="1" applyBorder="1" applyAlignment="1">
      <alignment horizontal="center" vertical="center"/>
    </xf>
    <xf numFmtId="0" fontId="1" fillId="0" borderId="13" xfId="0" applyFont="1" applyBorder="1" applyAlignment="1">
      <alignment horizontal="center" vertical="center"/>
    </xf>
    <xf numFmtId="0" fontId="1" fillId="0" borderId="14" xfId="0" applyFont="1" applyBorder="1" applyAlignment="1">
      <alignment horizontal="center" vertical="center"/>
    </xf>
    <xf numFmtId="0" fontId="1" fillId="0" borderId="15" xfId="0" applyFont="1" applyBorder="1" applyAlignment="1">
      <alignment horizontal="center" vertical="center"/>
    </xf>
    <xf numFmtId="0" fontId="0" fillId="0" borderId="16" xfId="0" applyBorder="1" applyAlignment="1">
      <alignment horizontal="center" vertical="center"/>
    </xf>
    <xf numFmtId="0" fontId="0" fillId="0" borderId="0" xfId="0" applyAlignment="1">
      <alignment horizontal="center" vertical="center"/>
    </xf>
    <xf numFmtId="0" fontId="0" fillId="0" borderId="17" xfId="0" applyBorder="1" applyAlignment="1">
      <alignment horizontal="center" vertical="center"/>
    </xf>
    <xf numFmtId="0" fontId="0" fillId="0" borderId="18" xfId="0" applyBorder="1" applyAlignment="1">
      <alignment horizontal="center" vertical="center"/>
    </xf>
    <xf numFmtId="0" fontId="0" fillId="0" borderId="19" xfId="0" applyBorder="1" applyAlignment="1">
      <alignment horizontal="center" vertical="center"/>
    </xf>
    <xf numFmtId="0" fontId="0" fillId="0" borderId="20" xfId="0" applyBorder="1" applyAlignment="1">
      <alignment horizontal="center" vertical="center"/>
    </xf>
    <xf numFmtId="0" fontId="7" fillId="16" borderId="10" xfId="0" applyFont="1" applyFill="1" applyBorder="1" applyAlignment="1" applyProtection="1">
      <alignment horizontal="left" vertical="center"/>
      <protection locked="0"/>
    </xf>
    <xf numFmtId="0" fontId="5" fillId="14" borderId="10" xfId="0" applyFont="1" applyFill="1" applyBorder="1" applyAlignment="1">
      <alignment horizontal="center" vertical="center"/>
    </xf>
    <xf numFmtId="0" fontId="1" fillId="11" borderId="3" xfId="0" applyFont="1" applyFill="1" applyBorder="1" applyAlignment="1">
      <alignment horizontal="center" vertical="center"/>
    </xf>
    <xf numFmtId="0" fontId="1" fillId="11" borderId="9" xfId="0" applyFont="1" applyFill="1" applyBorder="1" applyAlignment="1">
      <alignment horizontal="center" vertical="center"/>
    </xf>
    <xf numFmtId="0" fontId="1" fillId="11" borderId="2" xfId="0" applyFont="1" applyFill="1" applyBorder="1" applyAlignment="1">
      <alignment horizontal="center" vertical="center"/>
    </xf>
    <xf numFmtId="0" fontId="1" fillId="0" borderId="1" xfId="0" applyFont="1" applyBorder="1" applyAlignment="1">
      <alignment horizontal="center" vertical="center"/>
    </xf>
    <xf numFmtId="0" fontId="1" fillId="6" borderId="3" xfId="0" applyFont="1" applyFill="1" applyBorder="1" applyAlignment="1">
      <alignment horizontal="center" vertical="center" wrapText="1"/>
    </xf>
    <xf numFmtId="0" fontId="1" fillId="6" borderId="9" xfId="0" applyFont="1" applyFill="1" applyBorder="1" applyAlignment="1">
      <alignment horizontal="center" vertical="center" wrapText="1"/>
    </xf>
    <xf numFmtId="0" fontId="1" fillId="6" borderId="2"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1" fillId="7" borderId="1" xfId="0" applyFont="1" applyFill="1" applyBorder="1" applyAlignment="1">
      <alignment horizontal="center" vertical="center" wrapText="1"/>
    </xf>
  </cellXfs>
  <cellStyles count="1">
    <cellStyle name="Normal" xfId="0" builtinId="0"/>
  </cellStyles>
  <dxfs count="570">
    <dxf>
      <protection locked="1" hidden="0"/>
    </dxf>
    <dxf>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protection locked="1" hidden="0"/>
    </dxf>
    <dxf>
      <numFmt numFmtId="19" formatCode="dd/mm/yyyy"/>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right style="thin">
          <color indexed="64"/>
        </right>
        <top style="thin">
          <color indexed="64"/>
        </top>
        <bottom style="thin">
          <color indexed="64"/>
        </bottom>
        <vertical/>
        <horizontal/>
      </border>
      <protection locked="1" hidden="0"/>
    </dxf>
    <dxf>
      <border outline="0">
        <top style="thin">
          <color rgb="FF000000"/>
        </top>
      </border>
    </dxf>
    <dxf>
      <border outline="0">
        <bottom style="thin">
          <color rgb="FF000000"/>
        </bottom>
      </border>
    </dxf>
    <dxf>
      <border outline="0">
        <left style="thin">
          <color rgb="FF000000"/>
        </left>
        <right style="thin">
          <color rgb="FF000000"/>
        </right>
        <top style="thin">
          <color rgb="FF000000"/>
        </top>
        <bottom style="thin">
          <color rgb="FF000000"/>
        </bottom>
      </border>
    </dxf>
    <dxf>
      <protection locked="1" hidden="0"/>
    </dxf>
    <dxf>
      <font>
        <b/>
        <i val="0"/>
        <strike val="0"/>
        <condense val="0"/>
        <extend val="0"/>
        <outline val="0"/>
        <shadow val="0"/>
        <u val="none"/>
        <vertAlign val="baseline"/>
        <sz val="11"/>
        <color auto="1"/>
        <name val="Calibri"/>
        <family val="2"/>
        <scheme val="minor"/>
      </font>
      <fill>
        <patternFill patternType="solid">
          <fgColor indexed="64"/>
          <bgColor rgb="FFFFCCFF"/>
        </patternFill>
      </fill>
      <alignment horizontal="center" vertical="center" textRotation="0" wrapText="1" indent="0" justifyLastLine="0" shrinkToFit="0" readingOrder="0"/>
      <border diagonalUp="0" diagonalDown="0">
        <left style="thin">
          <color indexed="64"/>
        </left>
        <right style="thin">
          <color indexed="64"/>
        </right>
        <top/>
        <bottom/>
      </border>
      <protection locked="1" hidden="0"/>
    </dxf>
    <dxf>
      <font>
        <color auto="1"/>
      </font>
      <fill>
        <patternFill>
          <bgColor rgb="FF92D050"/>
        </patternFill>
      </fill>
    </dxf>
    <dxf>
      <font>
        <color auto="1"/>
      </font>
      <fill>
        <patternFill>
          <bgColor rgb="FFFFC000"/>
        </patternFill>
      </fill>
    </dxf>
    <dxf>
      <font>
        <color auto="1"/>
      </font>
      <fill>
        <patternFill>
          <bgColor rgb="FFFF3300"/>
        </patternFill>
      </fill>
    </dxf>
    <dxf>
      <font>
        <color auto="1"/>
      </font>
      <fill>
        <patternFill>
          <bgColor rgb="FFFF3300"/>
        </patternFill>
      </fill>
    </dxf>
    <dxf>
      <fill>
        <patternFill>
          <bgColor rgb="FFFFC000"/>
        </patternFill>
      </fill>
    </dxf>
    <dxf>
      <fill>
        <patternFill>
          <bgColor rgb="FF92D050"/>
        </patternFill>
      </fill>
    </dxf>
    <dxf>
      <font>
        <color auto="1"/>
      </font>
      <fill>
        <patternFill>
          <bgColor rgb="FFFF3300"/>
        </patternFill>
      </fill>
    </dxf>
    <dxf>
      <font>
        <color auto="1"/>
      </font>
      <fill>
        <patternFill>
          <bgColor rgb="FFFFC000"/>
        </patternFill>
      </fill>
    </dxf>
    <dxf>
      <font>
        <color auto="1"/>
      </font>
      <fill>
        <patternFill>
          <bgColor rgb="FF92D050"/>
        </patternFill>
      </fill>
    </dxf>
    <dxf>
      <protection locked="1" hidden="0"/>
    </dxf>
    <dxf>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protection locked="1" hidden="0"/>
    </dxf>
    <dxf>
      <numFmt numFmtId="19" formatCode="dd/mm/yyyy"/>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right style="thin">
          <color indexed="64"/>
        </right>
        <top style="thin">
          <color indexed="64"/>
        </top>
        <bottom style="thin">
          <color indexed="64"/>
        </bottom>
        <vertical/>
        <horizontal/>
      </border>
      <protection locked="1" hidden="0"/>
    </dxf>
    <dxf>
      <border outline="0">
        <top style="thin">
          <color rgb="FF000000"/>
        </top>
      </border>
    </dxf>
    <dxf>
      <border outline="0">
        <bottom style="thin">
          <color rgb="FF000000"/>
        </bottom>
      </border>
    </dxf>
    <dxf>
      <border outline="0">
        <left style="thin">
          <color rgb="FF000000"/>
        </left>
        <right style="thin">
          <color rgb="FF000000"/>
        </right>
        <top style="thin">
          <color rgb="FF000000"/>
        </top>
        <bottom style="thin">
          <color rgb="FF000000"/>
        </bottom>
      </border>
    </dxf>
    <dxf>
      <protection locked="1" hidden="0"/>
    </dxf>
    <dxf>
      <font>
        <b/>
        <i val="0"/>
        <strike val="0"/>
        <condense val="0"/>
        <extend val="0"/>
        <outline val="0"/>
        <shadow val="0"/>
        <u val="none"/>
        <vertAlign val="baseline"/>
        <sz val="11"/>
        <color auto="1"/>
        <name val="Calibri"/>
        <family val="2"/>
        <scheme val="minor"/>
      </font>
      <fill>
        <patternFill patternType="solid">
          <fgColor indexed="64"/>
          <bgColor rgb="FFFFCCFF"/>
        </patternFill>
      </fill>
      <alignment horizontal="center" vertical="center" textRotation="0" wrapText="1" indent="0" justifyLastLine="0" shrinkToFit="0" readingOrder="0"/>
      <border diagonalUp="0" diagonalDown="0">
        <left style="thin">
          <color indexed="64"/>
        </left>
        <right style="thin">
          <color indexed="64"/>
        </right>
        <top/>
        <bottom/>
      </border>
      <protection locked="1" hidden="0"/>
    </dxf>
    <dxf>
      <font>
        <color auto="1"/>
      </font>
      <fill>
        <patternFill>
          <bgColor rgb="FF92D050"/>
        </patternFill>
      </fill>
    </dxf>
    <dxf>
      <font>
        <color auto="1"/>
      </font>
      <fill>
        <patternFill>
          <bgColor rgb="FFFFC000"/>
        </patternFill>
      </fill>
    </dxf>
    <dxf>
      <font>
        <color auto="1"/>
      </font>
      <fill>
        <patternFill>
          <bgColor rgb="FFFF3300"/>
        </patternFill>
      </fill>
    </dxf>
    <dxf>
      <font>
        <color auto="1"/>
      </font>
      <fill>
        <patternFill>
          <bgColor rgb="FFFF3300"/>
        </patternFill>
      </fill>
    </dxf>
    <dxf>
      <fill>
        <patternFill>
          <bgColor rgb="FFFFC000"/>
        </patternFill>
      </fill>
    </dxf>
    <dxf>
      <fill>
        <patternFill>
          <bgColor rgb="FF92D050"/>
        </patternFill>
      </fill>
    </dxf>
    <dxf>
      <font>
        <color auto="1"/>
      </font>
      <fill>
        <patternFill>
          <bgColor rgb="FFFF3300"/>
        </patternFill>
      </fill>
    </dxf>
    <dxf>
      <font>
        <color auto="1"/>
      </font>
      <fill>
        <patternFill>
          <bgColor rgb="FFFFC000"/>
        </patternFill>
      </fill>
    </dxf>
    <dxf>
      <font>
        <color auto="1"/>
      </font>
      <fill>
        <patternFill>
          <bgColor rgb="FF92D050"/>
        </patternFill>
      </fill>
    </dxf>
    <dxf>
      <protection locked="1" hidden="0"/>
    </dxf>
    <dxf>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protection locked="1" hidden="0"/>
    </dxf>
    <dxf>
      <numFmt numFmtId="19" formatCode="dd/mm/yyyy"/>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right style="thin">
          <color indexed="64"/>
        </right>
        <top style="thin">
          <color indexed="64"/>
        </top>
        <bottom style="thin">
          <color indexed="64"/>
        </bottom>
        <vertical/>
        <horizontal/>
      </border>
      <protection locked="1" hidden="0"/>
    </dxf>
    <dxf>
      <border outline="0">
        <top style="thin">
          <color rgb="FF000000"/>
        </top>
      </border>
    </dxf>
    <dxf>
      <border outline="0">
        <bottom style="thin">
          <color rgb="FF000000"/>
        </bottom>
      </border>
    </dxf>
    <dxf>
      <border outline="0">
        <left style="thin">
          <color rgb="FF000000"/>
        </left>
        <right style="thin">
          <color rgb="FF000000"/>
        </right>
        <top style="thin">
          <color rgb="FF000000"/>
        </top>
        <bottom style="thin">
          <color rgb="FF000000"/>
        </bottom>
      </border>
    </dxf>
    <dxf>
      <protection locked="1" hidden="0"/>
    </dxf>
    <dxf>
      <font>
        <b/>
        <i val="0"/>
        <strike val="0"/>
        <condense val="0"/>
        <extend val="0"/>
        <outline val="0"/>
        <shadow val="0"/>
        <u val="none"/>
        <vertAlign val="baseline"/>
        <sz val="11"/>
        <color auto="1"/>
        <name val="Calibri"/>
        <family val="2"/>
        <scheme val="minor"/>
      </font>
      <fill>
        <patternFill patternType="solid">
          <fgColor indexed="64"/>
          <bgColor rgb="FFFFCCFF"/>
        </patternFill>
      </fill>
      <alignment horizontal="center" vertical="center" textRotation="0" wrapText="1" indent="0" justifyLastLine="0" shrinkToFit="0" readingOrder="0"/>
      <border diagonalUp="0" diagonalDown="0">
        <left style="thin">
          <color indexed="64"/>
        </left>
        <right style="thin">
          <color indexed="64"/>
        </right>
        <top/>
        <bottom/>
      </border>
      <protection locked="1" hidden="0"/>
    </dxf>
    <dxf>
      <font>
        <color auto="1"/>
      </font>
      <fill>
        <patternFill>
          <bgColor rgb="FF92D050"/>
        </patternFill>
      </fill>
    </dxf>
    <dxf>
      <font>
        <color auto="1"/>
      </font>
      <fill>
        <patternFill>
          <bgColor rgb="FFFFC000"/>
        </patternFill>
      </fill>
    </dxf>
    <dxf>
      <font>
        <color auto="1"/>
      </font>
      <fill>
        <patternFill>
          <bgColor rgb="FFFF3300"/>
        </patternFill>
      </fill>
    </dxf>
    <dxf>
      <font>
        <color auto="1"/>
      </font>
      <fill>
        <patternFill>
          <bgColor rgb="FFFF3300"/>
        </patternFill>
      </fill>
    </dxf>
    <dxf>
      <fill>
        <patternFill>
          <bgColor rgb="FFFFC000"/>
        </patternFill>
      </fill>
    </dxf>
    <dxf>
      <fill>
        <patternFill>
          <bgColor rgb="FF92D050"/>
        </patternFill>
      </fill>
    </dxf>
    <dxf>
      <font>
        <color auto="1"/>
      </font>
      <fill>
        <patternFill>
          <bgColor rgb="FFFF3300"/>
        </patternFill>
      </fill>
    </dxf>
    <dxf>
      <font>
        <color auto="1"/>
      </font>
      <fill>
        <patternFill>
          <bgColor rgb="FFFFC000"/>
        </patternFill>
      </fill>
    </dxf>
    <dxf>
      <font>
        <color auto="1"/>
      </font>
      <fill>
        <patternFill>
          <bgColor rgb="FF92D050"/>
        </patternFill>
      </fill>
    </dxf>
    <dxf>
      <font>
        <color auto="1"/>
      </font>
      <fill>
        <patternFill>
          <bgColor rgb="FF92D050"/>
        </patternFill>
      </fill>
    </dxf>
    <dxf>
      <font>
        <color auto="1"/>
      </font>
      <fill>
        <patternFill>
          <bgColor rgb="FFFFC000"/>
        </patternFill>
      </fill>
    </dxf>
    <dxf>
      <font>
        <color auto="1"/>
      </font>
      <fill>
        <patternFill>
          <bgColor rgb="FFFF3300"/>
        </patternFill>
      </fill>
    </dxf>
    <dxf>
      <font>
        <color auto="1"/>
      </font>
      <fill>
        <patternFill>
          <bgColor rgb="FFFF3300"/>
        </patternFill>
      </fill>
    </dxf>
    <dxf>
      <fill>
        <patternFill>
          <bgColor rgb="FFFFC000"/>
        </patternFill>
      </fill>
    </dxf>
    <dxf>
      <fill>
        <patternFill>
          <bgColor rgb="FF92D050"/>
        </patternFill>
      </fill>
    </dxf>
    <dxf>
      <font>
        <color auto="1"/>
      </font>
      <fill>
        <patternFill>
          <bgColor rgb="FFFF3300"/>
        </patternFill>
      </fill>
    </dxf>
    <dxf>
      <font>
        <color auto="1"/>
      </font>
      <fill>
        <patternFill>
          <bgColor rgb="FFFFC000"/>
        </patternFill>
      </fill>
    </dxf>
    <dxf>
      <font>
        <color auto="1"/>
      </font>
      <fill>
        <patternFill>
          <bgColor rgb="FF92D050"/>
        </patternFill>
      </fill>
    </dxf>
    <dxf>
      <font>
        <color auto="1"/>
      </font>
      <fill>
        <patternFill>
          <bgColor rgb="FF92D050"/>
        </patternFill>
      </fill>
    </dxf>
    <dxf>
      <font>
        <color auto="1"/>
      </font>
      <fill>
        <patternFill>
          <bgColor rgb="FFFFC000"/>
        </patternFill>
      </fill>
    </dxf>
    <dxf>
      <font>
        <color auto="1"/>
      </font>
      <fill>
        <patternFill>
          <bgColor rgb="FFFF3300"/>
        </patternFill>
      </fill>
    </dxf>
    <dxf>
      <font>
        <color auto="1"/>
      </font>
      <fill>
        <patternFill>
          <bgColor rgb="FFFF3300"/>
        </patternFill>
      </fill>
    </dxf>
    <dxf>
      <fill>
        <patternFill>
          <bgColor rgb="FFFFC000"/>
        </patternFill>
      </fill>
    </dxf>
    <dxf>
      <fill>
        <patternFill>
          <bgColor rgb="FF92D050"/>
        </patternFill>
      </fill>
    </dxf>
    <dxf>
      <font>
        <color auto="1"/>
      </font>
      <fill>
        <patternFill>
          <bgColor rgb="FFFF3300"/>
        </patternFill>
      </fill>
    </dxf>
    <dxf>
      <font>
        <color auto="1"/>
      </font>
      <fill>
        <patternFill>
          <bgColor rgb="FFFFC000"/>
        </patternFill>
      </fill>
    </dxf>
    <dxf>
      <font>
        <color auto="1"/>
      </font>
      <fill>
        <patternFill>
          <bgColor rgb="FF92D050"/>
        </patternFill>
      </fill>
    </dxf>
    <dxf>
      <font>
        <color auto="1"/>
      </font>
      <fill>
        <patternFill>
          <bgColor rgb="FF92D050"/>
        </patternFill>
      </fill>
    </dxf>
    <dxf>
      <font>
        <color auto="1"/>
      </font>
      <fill>
        <patternFill>
          <bgColor rgb="FFFFC000"/>
        </patternFill>
      </fill>
    </dxf>
    <dxf>
      <font>
        <color auto="1"/>
      </font>
      <fill>
        <patternFill>
          <bgColor rgb="FFFF3300"/>
        </patternFill>
      </fill>
    </dxf>
    <dxf>
      <font>
        <color auto="1"/>
      </font>
      <fill>
        <patternFill>
          <bgColor rgb="FFFF3300"/>
        </patternFill>
      </fill>
    </dxf>
    <dxf>
      <fill>
        <patternFill>
          <bgColor rgb="FFFFC000"/>
        </patternFill>
      </fill>
    </dxf>
    <dxf>
      <fill>
        <patternFill>
          <bgColor rgb="FF92D050"/>
        </patternFill>
      </fill>
    </dxf>
    <dxf>
      <font>
        <color auto="1"/>
      </font>
      <fill>
        <patternFill>
          <bgColor rgb="FFFF3300"/>
        </patternFill>
      </fill>
    </dxf>
    <dxf>
      <font>
        <color auto="1"/>
      </font>
      <fill>
        <patternFill>
          <bgColor rgb="FFFFC000"/>
        </patternFill>
      </fill>
    </dxf>
    <dxf>
      <font>
        <color auto="1"/>
      </font>
      <fill>
        <patternFill>
          <bgColor rgb="FF92D050"/>
        </patternFill>
      </fill>
    </dxf>
    <dxf>
      <font>
        <color auto="1"/>
      </font>
      <fill>
        <patternFill>
          <bgColor rgb="FF92D050"/>
        </patternFill>
      </fill>
    </dxf>
    <dxf>
      <font>
        <color auto="1"/>
      </font>
      <fill>
        <patternFill>
          <bgColor rgb="FFFFC000"/>
        </patternFill>
      </fill>
    </dxf>
    <dxf>
      <font>
        <color auto="1"/>
      </font>
      <fill>
        <patternFill>
          <bgColor rgb="FFFF3300"/>
        </patternFill>
      </fill>
    </dxf>
    <dxf>
      <font>
        <color auto="1"/>
      </font>
      <fill>
        <patternFill>
          <bgColor rgb="FFFF3300"/>
        </patternFill>
      </fill>
    </dxf>
    <dxf>
      <fill>
        <patternFill>
          <bgColor rgb="FFFFC000"/>
        </patternFill>
      </fill>
    </dxf>
    <dxf>
      <fill>
        <patternFill>
          <bgColor rgb="FF92D050"/>
        </patternFill>
      </fill>
    </dxf>
    <dxf>
      <font>
        <color auto="1"/>
      </font>
      <fill>
        <patternFill>
          <bgColor rgb="FFFF3300"/>
        </patternFill>
      </fill>
    </dxf>
    <dxf>
      <font>
        <color auto="1"/>
      </font>
      <fill>
        <patternFill>
          <bgColor rgb="FFFFC000"/>
        </patternFill>
      </fill>
    </dxf>
    <dxf>
      <font>
        <color auto="1"/>
      </font>
      <fill>
        <patternFill>
          <bgColor rgb="FF92D050"/>
        </patternFill>
      </fill>
    </dxf>
    <dxf>
      <font>
        <color auto="1"/>
      </font>
      <fill>
        <patternFill>
          <bgColor rgb="FF92D050"/>
        </patternFill>
      </fill>
    </dxf>
    <dxf>
      <font>
        <color auto="1"/>
      </font>
      <fill>
        <patternFill>
          <bgColor rgb="FFFFC000"/>
        </patternFill>
      </fill>
    </dxf>
    <dxf>
      <font>
        <color auto="1"/>
      </font>
      <fill>
        <patternFill>
          <bgColor rgb="FFFF3300"/>
        </patternFill>
      </fill>
    </dxf>
    <dxf>
      <font>
        <color auto="1"/>
      </font>
      <fill>
        <patternFill>
          <bgColor rgb="FFFF3300"/>
        </patternFill>
      </fill>
    </dxf>
    <dxf>
      <fill>
        <patternFill>
          <bgColor rgb="FFFFC000"/>
        </patternFill>
      </fill>
    </dxf>
    <dxf>
      <fill>
        <patternFill>
          <bgColor rgb="FF92D050"/>
        </patternFill>
      </fill>
    </dxf>
    <dxf>
      <font>
        <color auto="1"/>
      </font>
      <fill>
        <patternFill>
          <bgColor rgb="FFFF3300"/>
        </patternFill>
      </fill>
    </dxf>
    <dxf>
      <font>
        <color auto="1"/>
      </font>
      <fill>
        <patternFill>
          <bgColor rgb="FFFFC000"/>
        </patternFill>
      </fill>
    </dxf>
    <dxf>
      <font>
        <color auto="1"/>
      </font>
      <fill>
        <patternFill>
          <bgColor rgb="FF92D050"/>
        </patternFill>
      </fill>
    </dxf>
    <dxf>
      <font>
        <color auto="1"/>
      </font>
      <fill>
        <patternFill>
          <bgColor rgb="FF92D050"/>
        </patternFill>
      </fill>
    </dxf>
    <dxf>
      <font>
        <color auto="1"/>
      </font>
      <fill>
        <patternFill>
          <bgColor rgb="FFFFC000"/>
        </patternFill>
      </fill>
    </dxf>
    <dxf>
      <font>
        <color auto="1"/>
      </font>
      <fill>
        <patternFill>
          <bgColor rgb="FFFF3300"/>
        </patternFill>
      </fill>
    </dxf>
    <dxf>
      <font>
        <color auto="1"/>
      </font>
      <fill>
        <patternFill>
          <bgColor rgb="FFFF3300"/>
        </patternFill>
      </fill>
    </dxf>
    <dxf>
      <fill>
        <patternFill>
          <bgColor rgb="FFFFC000"/>
        </patternFill>
      </fill>
    </dxf>
    <dxf>
      <fill>
        <patternFill>
          <bgColor rgb="FF92D050"/>
        </patternFill>
      </fill>
    </dxf>
    <dxf>
      <font>
        <color auto="1"/>
      </font>
      <fill>
        <patternFill>
          <bgColor rgb="FFFF3300"/>
        </patternFill>
      </fill>
    </dxf>
    <dxf>
      <font>
        <color auto="1"/>
      </font>
      <fill>
        <patternFill>
          <bgColor rgb="FFFFC000"/>
        </patternFill>
      </fill>
    </dxf>
    <dxf>
      <font>
        <color auto="1"/>
      </font>
      <fill>
        <patternFill>
          <bgColor rgb="FF92D050"/>
        </patternFill>
      </fill>
    </dxf>
    <dxf>
      <font>
        <color auto="1"/>
      </font>
      <fill>
        <patternFill>
          <bgColor rgb="FF92D050"/>
        </patternFill>
      </fill>
    </dxf>
    <dxf>
      <font>
        <color auto="1"/>
      </font>
      <fill>
        <patternFill>
          <bgColor rgb="FFFFC000"/>
        </patternFill>
      </fill>
    </dxf>
    <dxf>
      <font>
        <color auto="1"/>
      </font>
      <fill>
        <patternFill>
          <bgColor rgb="FFFF3300"/>
        </patternFill>
      </fill>
    </dxf>
    <dxf>
      <font>
        <color auto="1"/>
      </font>
      <fill>
        <patternFill>
          <bgColor rgb="FFFF3300"/>
        </patternFill>
      </fill>
    </dxf>
    <dxf>
      <fill>
        <patternFill>
          <bgColor rgb="FFFFC000"/>
        </patternFill>
      </fill>
    </dxf>
    <dxf>
      <fill>
        <patternFill>
          <bgColor rgb="FF92D050"/>
        </patternFill>
      </fill>
    </dxf>
    <dxf>
      <font>
        <color auto="1"/>
      </font>
      <fill>
        <patternFill>
          <bgColor rgb="FFFF3300"/>
        </patternFill>
      </fill>
    </dxf>
    <dxf>
      <font>
        <color auto="1"/>
      </font>
      <fill>
        <patternFill>
          <bgColor rgb="FFFFC000"/>
        </patternFill>
      </fill>
    </dxf>
    <dxf>
      <font>
        <color auto="1"/>
      </font>
      <fill>
        <patternFill>
          <bgColor rgb="FF92D050"/>
        </patternFill>
      </fill>
    </dxf>
    <dxf>
      <font>
        <color auto="1"/>
      </font>
      <fill>
        <patternFill>
          <bgColor rgb="FF92D050"/>
        </patternFill>
      </fill>
    </dxf>
    <dxf>
      <font>
        <color auto="1"/>
      </font>
      <fill>
        <patternFill>
          <bgColor rgb="FFFFC000"/>
        </patternFill>
      </fill>
    </dxf>
    <dxf>
      <font>
        <color auto="1"/>
      </font>
      <fill>
        <patternFill>
          <bgColor rgb="FFFF3300"/>
        </patternFill>
      </fill>
    </dxf>
    <dxf>
      <font>
        <color auto="1"/>
      </font>
      <fill>
        <patternFill>
          <bgColor rgb="FFFF3300"/>
        </patternFill>
      </fill>
    </dxf>
    <dxf>
      <fill>
        <patternFill>
          <bgColor rgb="FFFFC000"/>
        </patternFill>
      </fill>
    </dxf>
    <dxf>
      <fill>
        <patternFill>
          <bgColor rgb="FF92D050"/>
        </patternFill>
      </fill>
    </dxf>
    <dxf>
      <font>
        <color auto="1"/>
      </font>
      <fill>
        <patternFill>
          <bgColor rgb="FFFF3300"/>
        </patternFill>
      </fill>
    </dxf>
    <dxf>
      <font>
        <color auto="1"/>
      </font>
      <fill>
        <patternFill>
          <bgColor rgb="FFFFC000"/>
        </patternFill>
      </fill>
    </dxf>
    <dxf>
      <font>
        <color auto="1"/>
      </font>
      <fill>
        <patternFill>
          <bgColor rgb="FF92D050"/>
        </patternFill>
      </fill>
    </dxf>
    <dxf>
      <font>
        <color auto="1"/>
      </font>
      <fill>
        <patternFill>
          <bgColor rgb="FF92D050"/>
        </patternFill>
      </fill>
    </dxf>
    <dxf>
      <font>
        <color auto="1"/>
      </font>
      <fill>
        <patternFill>
          <bgColor rgb="FFFFC000"/>
        </patternFill>
      </fill>
    </dxf>
    <dxf>
      <font>
        <color auto="1"/>
      </font>
      <fill>
        <patternFill>
          <bgColor rgb="FFFF3300"/>
        </patternFill>
      </fill>
    </dxf>
    <dxf>
      <font>
        <color auto="1"/>
      </font>
      <fill>
        <patternFill>
          <bgColor rgb="FFFF3300"/>
        </patternFill>
      </fill>
    </dxf>
    <dxf>
      <fill>
        <patternFill>
          <bgColor rgb="FFFFC000"/>
        </patternFill>
      </fill>
    </dxf>
    <dxf>
      <fill>
        <patternFill>
          <bgColor rgb="FF92D050"/>
        </patternFill>
      </fill>
    </dxf>
    <dxf>
      <font>
        <color auto="1"/>
      </font>
      <fill>
        <patternFill>
          <bgColor rgb="FFFF3300"/>
        </patternFill>
      </fill>
    </dxf>
    <dxf>
      <font>
        <color auto="1"/>
      </font>
      <fill>
        <patternFill>
          <bgColor rgb="FFFFC000"/>
        </patternFill>
      </fill>
    </dxf>
    <dxf>
      <font>
        <color auto="1"/>
      </font>
      <fill>
        <patternFill>
          <bgColor rgb="FF92D050"/>
        </patternFill>
      </fill>
    </dxf>
    <dxf>
      <font>
        <color auto="1"/>
      </font>
      <fill>
        <patternFill>
          <bgColor rgb="FF92D050"/>
        </patternFill>
      </fill>
    </dxf>
    <dxf>
      <font>
        <color auto="1"/>
      </font>
      <fill>
        <patternFill>
          <bgColor rgb="FFFFC000"/>
        </patternFill>
      </fill>
    </dxf>
    <dxf>
      <font>
        <color auto="1"/>
      </font>
      <fill>
        <patternFill>
          <bgColor rgb="FFFF3300"/>
        </patternFill>
      </fill>
    </dxf>
    <dxf>
      <font>
        <color auto="1"/>
      </font>
      <fill>
        <patternFill>
          <bgColor rgb="FFFF3300"/>
        </patternFill>
      </fill>
    </dxf>
    <dxf>
      <fill>
        <patternFill>
          <bgColor rgb="FFFFC000"/>
        </patternFill>
      </fill>
    </dxf>
    <dxf>
      <fill>
        <patternFill>
          <bgColor rgb="FF92D050"/>
        </patternFill>
      </fill>
    </dxf>
    <dxf>
      <font>
        <color auto="1"/>
      </font>
      <fill>
        <patternFill>
          <bgColor rgb="FFFF3300"/>
        </patternFill>
      </fill>
    </dxf>
    <dxf>
      <font>
        <color auto="1"/>
      </font>
      <fill>
        <patternFill>
          <bgColor rgb="FFFFC000"/>
        </patternFill>
      </fill>
    </dxf>
    <dxf>
      <font>
        <color auto="1"/>
      </font>
      <fill>
        <patternFill>
          <bgColor rgb="FF92D050"/>
        </patternFill>
      </fill>
    </dxf>
    <dxf>
      <font>
        <color auto="1"/>
      </font>
      <fill>
        <patternFill>
          <bgColor rgb="FF92D050"/>
        </patternFill>
      </fill>
    </dxf>
    <dxf>
      <font>
        <color auto="1"/>
      </font>
      <fill>
        <patternFill>
          <bgColor rgb="FFFFC000"/>
        </patternFill>
      </fill>
    </dxf>
    <dxf>
      <font>
        <color auto="1"/>
      </font>
      <fill>
        <patternFill>
          <bgColor rgb="FFFF3300"/>
        </patternFill>
      </fill>
    </dxf>
    <dxf>
      <font>
        <color auto="1"/>
      </font>
      <fill>
        <patternFill>
          <bgColor rgb="FFFF3300"/>
        </patternFill>
      </fill>
    </dxf>
    <dxf>
      <fill>
        <patternFill>
          <bgColor rgb="FFFFC000"/>
        </patternFill>
      </fill>
    </dxf>
    <dxf>
      <fill>
        <patternFill>
          <bgColor rgb="FF92D050"/>
        </patternFill>
      </fill>
    </dxf>
    <dxf>
      <font>
        <color auto="1"/>
      </font>
      <fill>
        <patternFill>
          <bgColor rgb="FFFF3300"/>
        </patternFill>
      </fill>
    </dxf>
    <dxf>
      <font>
        <color auto="1"/>
      </font>
      <fill>
        <patternFill>
          <bgColor rgb="FFFFC000"/>
        </patternFill>
      </fill>
    </dxf>
    <dxf>
      <font>
        <color auto="1"/>
      </font>
      <fill>
        <patternFill>
          <bgColor rgb="FF92D050"/>
        </patternFill>
      </fill>
    </dxf>
    <dxf>
      <font>
        <color auto="1"/>
      </font>
      <fill>
        <patternFill>
          <bgColor rgb="FF92D050"/>
        </patternFill>
      </fill>
    </dxf>
    <dxf>
      <font>
        <color auto="1"/>
      </font>
      <fill>
        <patternFill>
          <bgColor rgb="FFFFC000"/>
        </patternFill>
      </fill>
    </dxf>
    <dxf>
      <font>
        <color auto="1"/>
      </font>
      <fill>
        <patternFill>
          <bgColor rgb="FFFF3300"/>
        </patternFill>
      </fill>
    </dxf>
    <dxf>
      <font>
        <color auto="1"/>
      </font>
      <fill>
        <patternFill>
          <bgColor rgb="FFFF3300"/>
        </patternFill>
      </fill>
    </dxf>
    <dxf>
      <fill>
        <patternFill>
          <bgColor rgb="FFFFC000"/>
        </patternFill>
      </fill>
    </dxf>
    <dxf>
      <fill>
        <patternFill>
          <bgColor rgb="FF92D050"/>
        </patternFill>
      </fill>
    </dxf>
    <dxf>
      <font>
        <color auto="1"/>
      </font>
      <fill>
        <patternFill>
          <bgColor rgb="FFFF3300"/>
        </patternFill>
      </fill>
    </dxf>
    <dxf>
      <font>
        <color auto="1"/>
      </font>
      <fill>
        <patternFill>
          <bgColor rgb="FFFFC000"/>
        </patternFill>
      </fill>
    </dxf>
    <dxf>
      <font>
        <color auto="1"/>
      </font>
      <fill>
        <patternFill>
          <bgColor rgb="FF92D050"/>
        </patternFill>
      </fill>
    </dxf>
    <dxf>
      <font>
        <color auto="1"/>
      </font>
      <fill>
        <patternFill>
          <bgColor rgb="FF92D050"/>
        </patternFill>
      </fill>
    </dxf>
    <dxf>
      <font>
        <color auto="1"/>
      </font>
      <fill>
        <patternFill>
          <bgColor rgb="FFFFC000"/>
        </patternFill>
      </fill>
    </dxf>
    <dxf>
      <font>
        <color auto="1"/>
      </font>
      <fill>
        <patternFill>
          <bgColor rgb="FFFF3300"/>
        </patternFill>
      </fill>
    </dxf>
    <dxf>
      <font>
        <color auto="1"/>
      </font>
      <fill>
        <patternFill>
          <bgColor rgb="FFFF3300"/>
        </patternFill>
      </fill>
    </dxf>
    <dxf>
      <fill>
        <patternFill>
          <bgColor rgb="FFFFC000"/>
        </patternFill>
      </fill>
    </dxf>
    <dxf>
      <fill>
        <patternFill>
          <bgColor rgb="FF92D050"/>
        </patternFill>
      </fill>
    </dxf>
    <dxf>
      <font>
        <color auto="1"/>
      </font>
      <fill>
        <patternFill>
          <bgColor rgb="FFFF3300"/>
        </patternFill>
      </fill>
    </dxf>
    <dxf>
      <font>
        <color auto="1"/>
      </font>
      <fill>
        <patternFill>
          <bgColor rgb="FFFFC000"/>
        </patternFill>
      </fill>
    </dxf>
    <dxf>
      <font>
        <color auto="1"/>
      </font>
      <fill>
        <patternFill>
          <bgColor rgb="FF92D050"/>
        </patternFill>
      </fill>
    </dxf>
    <dxf>
      <font>
        <color auto="1"/>
      </font>
      <fill>
        <patternFill>
          <bgColor rgb="FF92D050"/>
        </patternFill>
      </fill>
    </dxf>
    <dxf>
      <font>
        <color auto="1"/>
      </font>
      <fill>
        <patternFill>
          <bgColor rgb="FFFFC000"/>
        </patternFill>
      </fill>
    </dxf>
    <dxf>
      <font>
        <color auto="1"/>
      </font>
      <fill>
        <patternFill>
          <bgColor rgb="FFFF3300"/>
        </patternFill>
      </fill>
    </dxf>
    <dxf>
      <font>
        <color auto="1"/>
      </font>
      <fill>
        <patternFill>
          <bgColor rgb="FFFF3300"/>
        </patternFill>
      </fill>
    </dxf>
    <dxf>
      <fill>
        <patternFill>
          <bgColor rgb="FFFFC000"/>
        </patternFill>
      </fill>
    </dxf>
    <dxf>
      <fill>
        <patternFill>
          <bgColor rgb="FF92D050"/>
        </patternFill>
      </fill>
    </dxf>
    <dxf>
      <font>
        <color auto="1"/>
      </font>
      <fill>
        <patternFill>
          <bgColor rgb="FFFF3300"/>
        </patternFill>
      </fill>
    </dxf>
    <dxf>
      <font>
        <color auto="1"/>
      </font>
      <fill>
        <patternFill>
          <bgColor rgb="FFFFC000"/>
        </patternFill>
      </fill>
    </dxf>
    <dxf>
      <font>
        <color auto="1"/>
      </font>
      <fill>
        <patternFill>
          <bgColor rgb="FF92D050"/>
        </patternFill>
      </fill>
    </dxf>
    <dxf>
      <font>
        <color auto="1"/>
      </font>
      <fill>
        <patternFill>
          <bgColor rgb="FF92D050"/>
        </patternFill>
      </fill>
    </dxf>
    <dxf>
      <font>
        <color auto="1"/>
      </font>
      <fill>
        <patternFill>
          <bgColor rgb="FFFFC000"/>
        </patternFill>
      </fill>
    </dxf>
    <dxf>
      <font>
        <color auto="1"/>
      </font>
      <fill>
        <patternFill>
          <bgColor rgb="FFFF3300"/>
        </patternFill>
      </fill>
    </dxf>
    <dxf>
      <font>
        <color auto="1"/>
      </font>
      <fill>
        <patternFill>
          <bgColor rgb="FFFF3300"/>
        </patternFill>
      </fill>
    </dxf>
    <dxf>
      <fill>
        <patternFill>
          <bgColor rgb="FFFFC000"/>
        </patternFill>
      </fill>
    </dxf>
    <dxf>
      <fill>
        <patternFill>
          <bgColor rgb="FF92D050"/>
        </patternFill>
      </fill>
    </dxf>
    <dxf>
      <font>
        <color auto="1"/>
      </font>
      <fill>
        <patternFill>
          <bgColor rgb="FFFF3300"/>
        </patternFill>
      </fill>
    </dxf>
    <dxf>
      <font>
        <color auto="1"/>
      </font>
      <fill>
        <patternFill>
          <bgColor rgb="FFFFC000"/>
        </patternFill>
      </fill>
    </dxf>
    <dxf>
      <font>
        <color auto="1"/>
      </font>
      <fill>
        <patternFill>
          <bgColor rgb="FF92D050"/>
        </patternFill>
      </fill>
    </dxf>
    <dxf>
      <font>
        <color auto="1"/>
      </font>
      <fill>
        <patternFill>
          <bgColor rgb="FF92D050"/>
        </patternFill>
      </fill>
    </dxf>
    <dxf>
      <font>
        <color auto="1"/>
      </font>
      <fill>
        <patternFill>
          <bgColor rgb="FFFFC000"/>
        </patternFill>
      </fill>
    </dxf>
    <dxf>
      <font>
        <color auto="1"/>
      </font>
      <fill>
        <patternFill>
          <bgColor rgb="FFFF3300"/>
        </patternFill>
      </fill>
    </dxf>
    <dxf>
      <font>
        <color auto="1"/>
      </font>
      <fill>
        <patternFill>
          <bgColor rgb="FFFF3300"/>
        </patternFill>
      </fill>
    </dxf>
    <dxf>
      <fill>
        <patternFill>
          <bgColor rgb="FFFFC000"/>
        </patternFill>
      </fill>
    </dxf>
    <dxf>
      <fill>
        <patternFill>
          <bgColor rgb="FF92D050"/>
        </patternFill>
      </fill>
    </dxf>
    <dxf>
      <font>
        <color auto="1"/>
      </font>
      <fill>
        <patternFill>
          <bgColor rgb="FFFF3300"/>
        </patternFill>
      </fill>
    </dxf>
    <dxf>
      <font>
        <color auto="1"/>
      </font>
      <fill>
        <patternFill>
          <bgColor rgb="FFFFC000"/>
        </patternFill>
      </fill>
    </dxf>
    <dxf>
      <font>
        <color auto="1"/>
      </font>
      <fill>
        <patternFill>
          <bgColor rgb="FF92D050"/>
        </patternFill>
      </fill>
    </dxf>
    <dxf>
      <font>
        <color auto="1"/>
      </font>
      <fill>
        <patternFill>
          <bgColor rgb="FF92D050"/>
        </patternFill>
      </fill>
    </dxf>
    <dxf>
      <font>
        <color auto="1"/>
      </font>
      <fill>
        <patternFill>
          <bgColor rgb="FFFFC000"/>
        </patternFill>
      </fill>
    </dxf>
    <dxf>
      <font>
        <color auto="1"/>
      </font>
      <fill>
        <patternFill>
          <bgColor rgb="FFFF3300"/>
        </patternFill>
      </fill>
    </dxf>
    <dxf>
      <font>
        <color auto="1"/>
      </font>
      <fill>
        <patternFill>
          <bgColor rgb="FFFF3300"/>
        </patternFill>
      </fill>
    </dxf>
    <dxf>
      <fill>
        <patternFill>
          <bgColor rgb="FFFFC000"/>
        </patternFill>
      </fill>
    </dxf>
    <dxf>
      <fill>
        <patternFill>
          <bgColor rgb="FF92D050"/>
        </patternFill>
      </fill>
    </dxf>
    <dxf>
      <font>
        <color auto="1"/>
      </font>
      <fill>
        <patternFill>
          <bgColor rgb="FFFF3300"/>
        </patternFill>
      </fill>
    </dxf>
    <dxf>
      <font>
        <color auto="1"/>
      </font>
      <fill>
        <patternFill>
          <bgColor rgb="FFFFC000"/>
        </patternFill>
      </fill>
    </dxf>
    <dxf>
      <font>
        <color auto="1"/>
      </font>
      <fill>
        <patternFill>
          <bgColor rgb="FF92D050"/>
        </patternFill>
      </fill>
    </dxf>
    <dxf>
      <font>
        <color auto="1"/>
      </font>
      <fill>
        <patternFill>
          <bgColor rgb="FF92D050"/>
        </patternFill>
      </fill>
    </dxf>
    <dxf>
      <font>
        <color auto="1"/>
      </font>
      <fill>
        <patternFill>
          <bgColor rgb="FFFFC000"/>
        </patternFill>
      </fill>
    </dxf>
    <dxf>
      <font>
        <color auto="1"/>
      </font>
      <fill>
        <patternFill>
          <bgColor rgb="FFFF3300"/>
        </patternFill>
      </fill>
    </dxf>
    <dxf>
      <font>
        <color auto="1"/>
      </font>
      <fill>
        <patternFill>
          <bgColor rgb="FFFF3300"/>
        </patternFill>
      </fill>
    </dxf>
    <dxf>
      <fill>
        <patternFill>
          <bgColor rgb="FFFFC000"/>
        </patternFill>
      </fill>
    </dxf>
    <dxf>
      <fill>
        <patternFill>
          <bgColor rgb="FF92D050"/>
        </patternFill>
      </fill>
    </dxf>
    <dxf>
      <font>
        <color auto="1"/>
      </font>
      <fill>
        <patternFill>
          <bgColor rgb="FFFF3300"/>
        </patternFill>
      </fill>
    </dxf>
    <dxf>
      <font>
        <color auto="1"/>
      </font>
      <fill>
        <patternFill>
          <bgColor rgb="FFFFC000"/>
        </patternFill>
      </fill>
    </dxf>
    <dxf>
      <font>
        <color auto="1"/>
      </font>
      <fill>
        <patternFill>
          <bgColor rgb="FF92D050"/>
        </patternFill>
      </fill>
    </dxf>
    <dxf>
      <font>
        <color auto="1"/>
      </font>
      <fill>
        <patternFill>
          <bgColor rgb="FF92D050"/>
        </patternFill>
      </fill>
    </dxf>
    <dxf>
      <font>
        <color auto="1"/>
      </font>
      <fill>
        <patternFill>
          <bgColor rgb="FFFFC000"/>
        </patternFill>
      </fill>
    </dxf>
    <dxf>
      <font>
        <color auto="1"/>
      </font>
      <fill>
        <patternFill>
          <bgColor rgb="FFFF3300"/>
        </patternFill>
      </fill>
    </dxf>
    <dxf>
      <font>
        <color auto="1"/>
      </font>
      <fill>
        <patternFill>
          <bgColor rgb="FFFF3300"/>
        </patternFill>
      </fill>
    </dxf>
    <dxf>
      <fill>
        <patternFill>
          <bgColor rgb="FFFFC000"/>
        </patternFill>
      </fill>
    </dxf>
    <dxf>
      <fill>
        <patternFill>
          <bgColor rgb="FF92D050"/>
        </patternFill>
      </fill>
    </dxf>
    <dxf>
      <font>
        <color auto="1"/>
      </font>
      <fill>
        <patternFill>
          <bgColor rgb="FFFF3300"/>
        </patternFill>
      </fill>
    </dxf>
    <dxf>
      <font>
        <color auto="1"/>
      </font>
      <fill>
        <patternFill>
          <bgColor rgb="FFFFC000"/>
        </patternFill>
      </fill>
    </dxf>
    <dxf>
      <font>
        <color auto="1"/>
      </font>
      <fill>
        <patternFill>
          <bgColor rgb="FF92D050"/>
        </patternFill>
      </fill>
    </dxf>
    <dxf>
      <font>
        <color auto="1"/>
      </font>
      <fill>
        <patternFill>
          <bgColor rgb="FF92D050"/>
        </patternFill>
      </fill>
    </dxf>
    <dxf>
      <font>
        <color auto="1"/>
      </font>
      <fill>
        <patternFill>
          <bgColor rgb="FFFFC000"/>
        </patternFill>
      </fill>
    </dxf>
    <dxf>
      <font>
        <color auto="1"/>
      </font>
      <fill>
        <patternFill>
          <bgColor rgb="FFFF3300"/>
        </patternFill>
      </fill>
    </dxf>
    <dxf>
      <font>
        <color auto="1"/>
      </font>
      <fill>
        <patternFill>
          <bgColor rgb="FFFF3300"/>
        </patternFill>
      </fill>
    </dxf>
    <dxf>
      <fill>
        <patternFill>
          <bgColor rgb="FFFFC000"/>
        </patternFill>
      </fill>
    </dxf>
    <dxf>
      <fill>
        <patternFill>
          <bgColor rgb="FF92D050"/>
        </patternFill>
      </fill>
    </dxf>
    <dxf>
      <font>
        <color auto="1"/>
      </font>
      <fill>
        <patternFill>
          <bgColor rgb="FFFF3300"/>
        </patternFill>
      </fill>
    </dxf>
    <dxf>
      <font>
        <color auto="1"/>
      </font>
      <fill>
        <patternFill>
          <bgColor rgb="FFFFC000"/>
        </patternFill>
      </fill>
    </dxf>
    <dxf>
      <font>
        <color auto="1"/>
      </font>
      <fill>
        <patternFill>
          <bgColor rgb="FF92D050"/>
        </patternFill>
      </fill>
    </dxf>
    <dxf>
      <font>
        <color auto="1"/>
      </font>
      <fill>
        <patternFill>
          <bgColor rgb="FF92D050"/>
        </patternFill>
      </fill>
    </dxf>
    <dxf>
      <font>
        <color auto="1"/>
      </font>
      <fill>
        <patternFill>
          <bgColor rgb="FFFFC000"/>
        </patternFill>
      </fill>
    </dxf>
    <dxf>
      <font>
        <color auto="1"/>
      </font>
      <fill>
        <patternFill>
          <bgColor rgb="FFFF3300"/>
        </patternFill>
      </fill>
    </dxf>
    <dxf>
      <font>
        <color auto="1"/>
      </font>
      <fill>
        <patternFill>
          <bgColor rgb="FFFF3300"/>
        </patternFill>
      </fill>
    </dxf>
    <dxf>
      <fill>
        <patternFill>
          <bgColor rgb="FFFFC000"/>
        </patternFill>
      </fill>
    </dxf>
    <dxf>
      <fill>
        <patternFill>
          <bgColor rgb="FF92D050"/>
        </patternFill>
      </fill>
    </dxf>
    <dxf>
      <font>
        <color auto="1"/>
      </font>
      <fill>
        <patternFill>
          <bgColor rgb="FFFF3300"/>
        </patternFill>
      </fill>
    </dxf>
    <dxf>
      <font>
        <color auto="1"/>
      </font>
      <fill>
        <patternFill>
          <bgColor rgb="FFFFC000"/>
        </patternFill>
      </fill>
    </dxf>
    <dxf>
      <font>
        <color auto="1"/>
      </font>
      <fill>
        <patternFill>
          <bgColor rgb="FF92D050"/>
        </patternFill>
      </fill>
    </dxf>
    <dxf>
      <font>
        <color auto="1"/>
      </font>
      <fill>
        <patternFill>
          <bgColor rgb="FF92D050"/>
        </patternFill>
      </fill>
    </dxf>
    <dxf>
      <font>
        <color auto="1"/>
      </font>
      <fill>
        <patternFill>
          <bgColor rgb="FFFFC000"/>
        </patternFill>
      </fill>
    </dxf>
    <dxf>
      <font>
        <color auto="1"/>
      </font>
      <fill>
        <patternFill>
          <bgColor rgb="FFFF3300"/>
        </patternFill>
      </fill>
    </dxf>
    <dxf>
      <font>
        <color auto="1"/>
      </font>
      <fill>
        <patternFill>
          <bgColor rgb="FFFF3300"/>
        </patternFill>
      </fill>
    </dxf>
    <dxf>
      <fill>
        <patternFill>
          <bgColor rgb="FFFFC000"/>
        </patternFill>
      </fill>
    </dxf>
    <dxf>
      <fill>
        <patternFill>
          <bgColor rgb="FF92D050"/>
        </patternFill>
      </fill>
    </dxf>
    <dxf>
      <font>
        <color auto="1"/>
      </font>
      <fill>
        <patternFill>
          <bgColor rgb="FFFF3300"/>
        </patternFill>
      </fill>
    </dxf>
    <dxf>
      <font>
        <color auto="1"/>
      </font>
      <fill>
        <patternFill>
          <bgColor rgb="FFFFC000"/>
        </patternFill>
      </fill>
    </dxf>
    <dxf>
      <font>
        <color auto="1"/>
      </font>
      <fill>
        <patternFill>
          <bgColor rgb="FF92D050"/>
        </patternFill>
      </fill>
    </dxf>
    <dxf>
      <font>
        <color auto="1"/>
      </font>
      <fill>
        <patternFill>
          <bgColor rgb="FF92D050"/>
        </patternFill>
      </fill>
    </dxf>
    <dxf>
      <font>
        <color auto="1"/>
      </font>
      <fill>
        <patternFill>
          <bgColor rgb="FFFFC000"/>
        </patternFill>
      </fill>
    </dxf>
    <dxf>
      <font>
        <color auto="1"/>
      </font>
      <fill>
        <patternFill>
          <bgColor rgb="FFFF3300"/>
        </patternFill>
      </fill>
    </dxf>
    <dxf>
      <font>
        <color auto="1"/>
      </font>
      <fill>
        <patternFill>
          <bgColor rgb="FFFF3300"/>
        </patternFill>
      </fill>
    </dxf>
    <dxf>
      <fill>
        <patternFill>
          <bgColor rgb="FFFFC000"/>
        </patternFill>
      </fill>
    </dxf>
    <dxf>
      <fill>
        <patternFill>
          <bgColor rgb="FF92D050"/>
        </patternFill>
      </fill>
    </dxf>
    <dxf>
      <font>
        <color auto="1"/>
      </font>
      <fill>
        <patternFill>
          <bgColor rgb="FFFF3300"/>
        </patternFill>
      </fill>
    </dxf>
    <dxf>
      <font>
        <color auto="1"/>
      </font>
      <fill>
        <patternFill>
          <bgColor rgb="FFFFC000"/>
        </patternFill>
      </fill>
    </dxf>
    <dxf>
      <font>
        <color auto="1"/>
      </font>
      <fill>
        <patternFill>
          <bgColor rgb="FF92D050"/>
        </patternFill>
      </fill>
    </dxf>
    <dxf>
      <protection locked="1" hidden="0"/>
    </dxf>
    <dxf>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protection locked="1" hidden="0"/>
    </dxf>
    <dxf>
      <numFmt numFmtId="19" formatCode="dd/mm/yyyy"/>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right style="thin">
          <color indexed="64"/>
        </right>
        <top style="thin">
          <color indexed="64"/>
        </top>
        <bottom style="thin">
          <color indexed="64"/>
        </bottom>
        <vertical/>
        <horizontal/>
      </border>
      <protection locked="1" hidden="0"/>
    </dxf>
    <dxf>
      <border outline="0">
        <top style="thin">
          <color rgb="FF000000"/>
        </top>
      </border>
    </dxf>
    <dxf>
      <border outline="0">
        <left style="thin">
          <color rgb="FF000000"/>
        </left>
        <right style="thin">
          <color rgb="FF000000"/>
        </right>
        <top style="thin">
          <color rgb="FF000000"/>
        </top>
        <bottom style="thin">
          <color rgb="FF000000"/>
        </bottom>
      </border>
    </dxf>
    <dxf>
      <protection locked="1" hidden="0"/>
    </dxf>
    <dxf>
      <border outline="0">
        <bottom style="thin">
          <color rgb="FF000000"/>
        </bottom>
      </border>
    </dxf>
    <dxf>
      <font>
        <b/>
        <i val="0"/>
        <strike val="0"/>
        <condense val="0"/>
        <extend val="0"/>
        <outline val="0"/>
        <shadow val="0"/>
        <u val="none"/>
        <vertAlign val="baseline"/>
        <sz val="11"/>
        <color auto="1"/>
        <name val="Calibri"/>
        <family val="2"/>
        <scheme val="minor"/>
      </font>
      <fill>
        <patternFill patternType="solid">
          <fgColor indexed="64"/>
          <bgColor rgb="FFFFCCFF"/>
        </patternFill>
      </fill>
      <alignment horizontal="center" vertical="center" textRotation="0" wrapText="1" indent="0" justifyLastLine="0" shrinkToFit="0" readingOrder="0"/>
      <border diagonalUp="0" diagonalDown="0">
        <left style="thin">
          <color indexed="64"/>
        </left>
        <right style="thin">
          <color indexed="64"/>
        </right>
        <top/>
        <bottom/>
      </border>
      <protection locked="1" hidden="0"/>
    </dxf>
    <dxf>
      <protection locked="1" hidden="0"/>
    </dxf>
    <dxf>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protection locked="1" hidden="0"/>
    </dxf>
    <dxf>
      <numFmt numFmtId="19" formatCode="dd/mm/yyyy"/>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right style="thin">
          <color indexed="64"/>
        </right>
        <top style="thin">
          <color indexed="64"/>
        </top>
        <bottom style="thin">
          <color indexed="64"/>
        </bottom>
        <vertical/>
        <horizontal/>
      </border>
      <protection locked="1" hidden="0"/>
    </dxf>
    <dxf>
      <border outline="0">
        <top style="thin">
          <color rgb="FF000000"/>
        </top>
      </border>
    </dxf>
    <dxf>
      <border outline="0">
        <left style="thin">
          <color rgb="FF000000"/>
        </left>
        <right style="thin">
          <color rgb="FF000000"/>
        </right>
        <top style="thin">
          <color rgb="FF000000"/>
        </top>
        <bottom style="thin">
          <color rgb="FF000000"/>
        </bottom>
      </border>
    </dxf>
    <dxf>
      <protection locked="1" hidden="0"/>
    </dxf>
    <dxf>
      <border outline="0">
        <bottom style="thin">
          <color rgb="FF000000"/>
        </bottom>
      </border>
    </dxf>
    <dxf>
      <font>
        <b/>
        <i val="0"/>
        <strike val="0"/>
        <condense val="0"/>
        <extend val="0"/>
        <outline val="0"/>
        <shadow val="0"/>
        <u val="none"/>
        <vertAlign val="baseline"/>
        <sz val="11"/>
        <color auto="1"/>
        <name val="Calibri"/>
        <family val="2"/>
        <scheme val="minor"/>
      </font>
      <fill>
        <patternFill patternType="solid">
          <fgColor indexed="64"/>
          <bgColor rgb="FFFFCCFF"/>
        </patternFill>
      </fill>
      <alignment horizontal="center" vertical="center" textRotation="0" wrapText="1" indent="0" justifyLastLine="0" shrinkToFit="0" readingOrder="0"/>
      <border diagonalUp="0" diagonalDown="0">
        <left style="thin">
          <color indexed="64"/>
        </left>
        <right style="thin">
          <color indexed="64"/>
        </right>
        <top/>
        <bottom/>
      </border>
      <protection locked="1" hidden="0"/>
    </dxf>
    <dxf>
      <protection locked="1" hidden="0"/>
    </dxf>
    <dxf>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protection locked="1" hidden="0"/>
    </dxf>
    <dxf>
      <numFmt numFmtId="19" formatCode="dd/mm/yyyy"/>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right style="thin">
          <color indexed="64"/>
        </right>
        <top style="thin">
          <color indexed="64"/>
        </top>
        <bottom style="thin">
          <color indexed="64"/>
        </bottom>
        <vertical/>
        <horizontal/>
      </border>
      <protection locked="1" hidden="0"/>
    </dxf>
    <dxf>
      <border outline="0">
        <top style="thin">
          <color rgb="FF000000"/>
        </top>
      </border>
    </dxf>
    <dxf>
      <border outline="0">
        <left style="thin">
          <color rgb="FF000000"/>
        </left>
        <right style="thin">
          <color rgb="FF000000"/>
        </right>
        <top style="thin">
          <color rgb="FF000000"/>
        </top>
        <bottom style="thin">
          <color rgb="FF000000"/>
        </bottom>
      </border>
    </dxf>
    <dxf>
      <protection locked="1" hidden="0"/>
    </dxf>
    <dxf>
      <border outline="0">
        <bottom style="thin">
          <color rgb="FF000000"/>
        </bottom>
      </border>
    </dxf>
    <dxf>
      <font>
        <b/>
        <i val="0"/>
        <strike val="0"/>
        <condense val="0"/>
        <extend val="0"/>
        <outline val="0"/>
        <shadow val="0"/>
        <u val="none"/>
        <vertAlign val="baseline"/>
        <sz val="11"/>
        <color auto="1"/>
        <name val="Calibri"/>
        <family val="2"/>
        <scheme val="minor"/>
      </font>
      <fill>
        <patternFill patternType="solid">
          <fgColor indexed="64"/>
          <bgColor rgb="FFFFCCFF"/>
        </patternFill>
      </fill>
      <alignment horizontal="center" vertical="center" textRotation="0" wrapText="1" indent="0" justifyLastLine="0" shrinkToFit="0" readingOrder="0"/>
      <border diagonalUp="0" diagonalDown="0">
        <left style="thin">
          <color indexed="64"/>
        </left>
        <right style="thin">
          <color indexed="64"/>
        </right>
        <top/>
        <bottom/>
      </border>
      <protection locked="1" hidden="0"/>
    </dxf>
    <dxf>
      <protection locked="1" hidden="0"/>
    </dxf>
    <dxf>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protection locked="1" hidden="0"/>
    </dxf>
    <dxf>
      <numFmt numFmtId="19" formatCode="dd/mm/yyyy"/>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right style="thin">
          <color indexed="64"/>
        </right>
        <top style="thin">
          <color indexed="64"/>
        </top>
        <bottom style="thin">
          <color indexed="64"/>
        </bottom>
        <vertical/>
        <horizontal/>
      </border>
      <protection locked="1" hidden="0"/>
    </dxf>
    <dxf>
      <border outline="0">
        <top style="thin">
          <color rgb="FF000000"/>
        </top>
      </border>
    </dxf>
    <dxf>
      <border outline="0">
        <left style="thin">
          <color rgb="FF000000"/>
        </left>
        <right style="thin">
          <color rgb="FF000000"/>
        </right>
        <top style="thin">
          <color rgb="FF000000"/>
        </top>
        <bottom style="thin">
          <color rgb="FF000000"/>
        </bottom>
      </border>
    </dxf>
    <dxf>
      <protection locked="1" hidden="0"/>
    </dxf>
    <dxf>
      <border outline="0">
        <bottom style="thin">
          <color rgb="FF000000"/>
        </bottom>
      </border>
    </dxf>
    <dxf>
      <font>
        <b/>
        <i val="0"/>
        <strike val="0"/>
        <condense val="0"/>
        <extend val="0"/>
        <outline val="0"/>
        <shadow val="0"/>
        <u val="none"/>
        <vertAlign val="baseline"/>
        <sz val="11"/>
        <color auto="1"/>
        <name val="Calibri"/>
        <family val="2"/>
        <scheme val="minor"/>
      </font>
      <fill>
        <patternFill patternType="solid">
          <fgColor indexed="64"/>
          <bgColor rgb="FFFFCCFF"/>
        </patternFill>
      </fill>
      <alignment horizontal="center" vertical="center" textRotation="0" wrapText="1" indent="0" justifyLastLine="0" shrinkToFit="0" readingOrder="0"/>
      <border diagonalUp="0" diagonalDown="0">
        <left style="thin">
          <color indexed="64"/>
        </left>
        <right style="thin">
          <color indexed="64"/>
        </right>
        <top/>
        <bottom/>
      </border>
      <protection locked="1" hidden="0"/>
    </dxf>
    <dxf>
      <protection locked="1" hidden="0"/>
    </dxf>
    <dxf>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protection locked="1" hidden="0"/>
    </dxf>
    <dxf>
      <numFmt numFmtId="19" formatCode="dd/mm/yyyy"/>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right style="thin">
          <color indexed="64"/>
        </right>
        <top style="thin">
          <color indexed="64"/>
        </top>
        <bottom style="thin">
          <color indexed="64"/>
        </bottom>
        <vertical/>
        <horizontal/>
      </border>
      <protection locked="1" hidden="0"/>
    </dxf>
    <dxf>
      <border outline="0">
        <top style="thin">
          <color rgb="FF000000"/>
        </top>
      </border>
    </dxf>
    <dxf>
      <border outline="0">
        <left style="thin">
          <color rgb="FF000000"/>
        </left>
        <right style="thin">
          <color rgb="FF000000"/>
        </right>
        <top style="thin">
          <color rgb="FF000000"/>
        </top>
        <bottom style="thin">
          <color rgb="FF000000"/>
        </bottom>
      </border>
    </dxf>
    <dxf>
      <protection locked="1" hidden="0"/>
    </dxf>
    <dxf>
      <border outline="0">
        <bottom style="thin">
          <color rgb="FF000000"/>
        </bottom>
      </border>
    </dxf>
    <dxf>
      <font>
        <b/>
        <i val="0"/>
        <strike val="0"/>
        <condense val="0"/>
        <extend val="0"/>
        <outline val="0"/>
        <shadow val="0"/>
        <u val="none"/>
        <vertAlign val="baseline"/>
        <sz val="11"/>
        <color auto="1"/>
        <name val="Calibri"/>
        <family val="2"/>
        <scheme val="minor"/>
      </font>
      <fill>
        <patternFill patternType="solid">
          <fgColor indexed="64"/>
          <bgColor rgb="FFFFCCFF"/>
        </patternFill>
      </fill>
      <alignment horizontal="center" vertical="center" textRotation="0" wrapText="1" indent="0" justifyLastLine="0" shrinkToFit="0" readingOrder="0"/>
      <border diagonalUp="0" diagonalDown="0">
        <left style="thin">
          <color indexed="64"/>
        </left>
        <right style="thin">
          <color indexed="64"/>
        </right>
        <top/>
        <bottom/>
      </border>
      <protection locked="1" hidden="0"/>
    </dxf>
    <dxf>
      <protection locked="1" hidden="0"/>
    </dxf>
    <dxf>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protection locked="1" hidden="0"/>
    </dxf>
    <dxf>
      <numFmt numFmtId="19" formatCode="dd/mm/yyyy"/>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right style="thin">
          <color indexed="64"/>
        </right>
        <top style="thin">
          <color indexed="64"/>
        </top>
        <bottom style="thin">
          <color indexed="64"/>
        </bottom>
        <vertical/>
        <horizontal/>
      </border>
      <protection locked="1" hidden="0"/>
    </dxf>
    <dxf>
      <border outline="0">
        <top style="thin">
          <color rgb="FF000000"/>
        </top>
      </border>
    </dxf>
    <dxf>
      <border outline="0">
        <left style="thin">
          <color rgb="FF000000"/>
        </left>
        <right style="thin">
          <color rgb="FF000000"/>
        </right>
        <top style="thin">
          <color rgb="FF000000"/>
        </top>
        <bottom style="thin">
          <color rgb="FF000000"/>
        </bottom>
      </border>
    </dxf>
    <dxf>
      <protection locked="1" hidden="0"/>
    </dxf>
    <dxf>
      <border outline="0">
        <bottom style="thin">
          <color rgb="FF000000"/>
        </bottom>
      </border>
    </dxf>
    <dxf>
      <font>
        <b/>
        <i val="0"/>
        <strike val="0"/>
        <condense val="0"/>
        <extend val="0"/>
        <outline val="0"/>
        <shadow val="0"/>
        <u val="none"/>
        <vertAlign val="baseline"/>
        <sz val="11"/>
        <color auto="1"/>
        <name val="Calibri"/>
        <family val="2"/>
        <scheme val="minor"/>
      </font>
      <fill>
        <patternFill patternType="solid">
          <fgColor indexed="64"/>
          <bgColor rgb="FFFFCCFF"/>
        </patternFill>
      </fill>
      <alignment horizontal="center" vertical="center" textRotation="0" wrapText="1" indent="0" justifyLastLine="0" shrinkToFit="0" readingOrder="0"/>
      <border diagonalUp="0" diagonalDown="0">
        <left style="thin">
          <color indexed="64"/>
        </left>
        <right style="thin">
          <color indexed="64"/>
        </right>
        <top/>
        <bottom/>
      </border>
      <protection locked="1" hidden="0"/>
    </dxf>
    <dxf>
      <protection locked="1" hidden="0"/>
    </dxf>
    <dxf>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protection locked="1" hidden="0"/>
    </dxf>
    <dxf>
      <numFmt numFmtId="19" formatCode="dd/mm/yyyy"/>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right style="thin">
          <color indexed="64"/>
        </right>
        <top style="thin">
          <color indexed="64"/>
        </top>
        <bottom style="thin">
          <color indexed="64"/>
        </bottom>
        <vertical/>
        <horizontal/>
      </border>
      <protection locked="1" hidden="0"/>
    </dxf>
    <dxf>
      <border outline="0">
        <top style="thin">
          <color rgb="FF000000"/>
        </top>
      </border>
    </dxf>
    <dxf>
      <border outline="0">
        <left style="thin">
          <color rgb="FF000000"/>
        </left>
        <right style="thin">
          <color rgb="FF000000"/>
        </right>
        <top style="thin">
          <color rgb="FF000000"/>
        </top>
        <bottom style="thin">
          <color rgb="FF000000"/>
        </bottom>
      </border>
    </dxf>
    <dxf>
      <protection locked="1" hidden="0"/>
    </dxf>
    <dxf>
      <border outline="0">
        <bottom style="thin">
          <color rgb="FF000000"/>
        </bottom>
      </border>
    </dxf>
    <dxf>
      <font>
        <b/>
        <i val="0"/>
        <strike val="0"/>
        <condense val="0"/>
        <extend val="0"/>
        <outline val="0"/>
        <shadow val="0"/>
        <u val="none"/>
        <vertAlign val="baseline"/>
        <sz val="11"/>
        <color auto="1"/>
        <name val="Calibri"/>
        <family val="2"/>
        <scheme val="minor"/>
      </font>
      <fill>
        <patternFill patternType="solid">
          <fgColor indexed="64"/>
          <bgColor rgb="FFFFCCFF"/>
        </patternFill>
      </fill>
      <alignment horizontal="center" vertical="center" textRotation="0" wrapText="1" indent="0" justifyLastLine="0" shrinkToFit="0" readingOrder="0"/>
      <border diagonalUp="0" diagonalDown="0">
        <left style="thin">
          <color indexed="64"/>
        </left>
        <right style="thin">
          <color indexed="64"/>
        </right>
        <top/>
        <bottom/>
      </border>
      <protection locked="1" hidden="0"/>
    </dxf>
    <dxf>
      <protection locked="1" hidden="0"/>
    </dxf>
    <dxf>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protection locked="1" hidden="0"/>
    </dxf>
    <dxf>
      <numFmt numFmtId="19" formatCode="dd/mm/yyyy"/>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right style="thin">
          <color indexed="64"/>
        </right>
        <top style="thin">
          <color indexed="64"/>
        </top>
        <bottom style="thin">
          <color indexed="64"/>
        </bottom>
        <vertical/>
        <horizontal/>
      </border>
      <protection locked="1" hidden="0"/>
    </dxf>
    <dxf>
      <border outline="0">
        <top style="thin">
          <color rgb="FF000000"/>
        </top>
      </border>
    </dxf>
    <dxf>
      <border outline="0">
        <left style="thin">
          <color rgb="FF000000"/>
        </left>
        <right style="thin">
          <color rgb="FF000000"/>
        </right>
        <top style="thin">
          <color rgb="FF000000"/>
        </top>
        <bottom style="thin">
          <color rgb="FF000000"/>
        </bottom>
      </border>
    </dxf>
    <dxf>
      <protection locked="1" hidden="0"/>
    </dxf>
    <dxf>
      <border outline="0">
        <bottom style="thin">
          <color rgb="FF000000"/>
        </bottom>
      </border>
    </dxf>
    <dxf>
      <font>
        <b/>
        <i val="0"/>
        <strike val="0"/>
        <condense val="0"/>
        <extend val="0"/>
        <outline val="0"/>
        <shadow val="0"/>
        <u val="none"/>
        <vertAlign val="baseline"/>
        <sz val="11"/>
        <color auto="1"/>
        <name val="Calibri"/>
        <family val="2"/>
        <scheme val="minor"/>
      </font>
      <fill>
        <patternFill patternType="solid">
          <fgColor indexed="64"/>
          <bgColor rgb="FFFFCCFF"/>
        </patternFill>
      </fill>
      <alignment horizontal="center" vertical="center" textRotation="0" wrapText="1" indent="0" justifyLastLine="0" shrinkToFit="0" readingOrder="0"/>
      <border diagonalUp="0" diagonalDown="0">
        <left style="thin">
          <color indexed="64"/>
        </left>
        <right style="thin">
          <color indexed="64"/>
        </right>
        <top/>
        <bottom/>
      </border>
      <protection locked="1" hidden="0"/>
    </dxf>
    <dxf>
      <protection locked="1" hidden="0"/>
    </dxf>
    <dxf>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protection locked="1" hidden="0"/>
    </dxf>
    <dxf>
      <numFmt numFmtId="19" formatCode="dd/mm/yyyy"/>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right style="thin">
          <color indexed="64"/>
        </right>
        <top style="thin">
          <color indexed="64"/>
        </top>
        <bottom style="thin">
          <color indexed="64"/>
        </bottom>
        <vertical/>
        <horizontal/>
      </border>
      <protection locked="1" hidden="0"/>
    </dxf>
    <dxf>
      <border outline="0">
        <top style="thin">
          <color rgb="FF000000"/>
        </top>
      </border>
    </dxf>
    <dxf>
      <border outline="0">
        <left style="thin">
          <color rgb="FF000000"/>
        </left>
        <right style="thin">
          <color rgb="FF000000"/>
        </right>
        <top style="thin">
          <color rgb="FF000000"/>
        </top>
        <bottom style="thin">
          <color rgb="FF000000"/>
        </bottom>
      </border>
    </dxf>
    <dxf>
      <protection locked="1" hidden="0"/>
    </dxf>
    <dxf>
      <border outline="0">
        <bottom style="thin">
          <color rgb="FF000000"/>
        </bottom>
      </border>
    </dxf>
    <dxf>
      <font>
        <b/>
        <i val="0"/>
        <strike val="0"/>
        <condense val="0"/>
        <extend val="0"/>
        <outline val="0"/>
        <shadow val="0"/>
        <u val="none"/>
        <vertAlign val="baseline"/>
        <sz val="11"/>
        <color auto="1"/>
        <name val="Calibri"/>
        <family val="2"/>
        <scheme val="minor"/>
      </font>
      <fill>
        <patternFill patternType="solid">
          <fgColor indexed="64"/>
          <bgColor rgb="FFFFCCFF"/>
        </patternFill>
      </fill>
      <alignment horizontal="center" vertical="center" textRotation="0" wrapText="1" indent="0" justifyLastLine="0" shrinkToFit="0" readingOrder="0"/>
      <border diagonalUp="0" diagonalDown="0">
        <left style="thin">
          <color indexed="64"/>
        </left>
        <right style="thin">
          <color indexed="64"/>
        </right>
        <top/>
        <bottom/>
      </border>
      <protection locked="1" hidden="0"/>
    </dxf>
    <dxf>
      <protection locked="1" hidden="0"/>
    </dxf>
    <dxf>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protection locked="1" hidden="0"/>
    </dxf>
    <dxf>
      <numFmt numFmtId="19" formatCode="dd/mm/yyyy"/>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right style="thin">
          <color indexed="64"/>
        </right>
        <top style="thin">
          <color indexed="64"/>
        </top>
        <bottom style="thin">
          <color indexed="64"/>
        </bottom>
        <vertical/>
        <horizontal/>
      </border>
      <protection locked="1" hidden="0"/>
    </dxf>
    <dxf>
      <border outline="0">
        <top style="thin">
          <color rgb="FF000000"/>
        </top>
      </border>
    </dxf>
    <dxf>
      <border outline="0">
        <left style="thin">
          <color rgb="FF000000"/>
        </left>
        <right style="thin">
          <color rgb="FF000000"/>
        </right>
        <top style="thin">
          <color rgb="FF000000"/>
        </top>
        <bottom style="thin">
          <color rgb="FF000000"/>
        </bottom>
      </border>
    </dxf>
    <dxf>
      <protection locked="1" hidden="0"/>
    </dxf>
    <dxf>
      <border outline="0">
        <bottom style="thin">
          <color rgb="FF000000"/>
        </bottom>
      </border>
    </dxf>
    <dxf>
      <font>
        <b/>
        <i val="0"/>
        <strike val="0"/>
        <condense val="0"/>
        <extend val="0"/>
        <outline val="0"/>
        <shadow val="0"/>
        <u val="none"/>
        <vertAlign val="baseline"/>
        <sz val="11"/>
        <color auto="1"/>
        <name val="Calibri"/>
        <family val="2"/>
        <scheme val="minor"/>
      </font>
      <fill>
        <patternFill patternType="solid">
          <fgColor indexed="64"/>
          <bgColor rgb="FFFFCCFF"/>
        </patternFill>
      </fill>
      <alignment horizontal="center" vertical="center" textRotation="0" wrapText="1" indent="0" justifyLastLine="0" shrinkToFit="0" readingOrder="0"/>
      <border diagonalUp="0" diagonalDown="0">
        <left style="thin">
          <color indexed="64"/>
        </left>
        <right style="thin">
          <color indexed="64"/>
        </right>
        <top/>
        <bottom/>
      </border>
      <protection locked="1" hidden="0"/>
    </dxf>
    <dxf>
      <protection locked="1" hidden="0"/>
    </dxf>
    <dxf>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protection locked="1" hidden="0"/>
    </dxf>
    <dxf>
      <numFmt numFmtId="19" formatCode="dd/mm/yyyy"/>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right style="thin">
          <color indexed="64"/>
        </right>
        <top style="thin">
          <color indexed="64"/>
        </top>
        <bottom style="thin">
          <color indexed="64"/>
        </bottom>
        <vertical/>
        <horizontal/>
      </border>
      <protection locked="1" hidden="0"/>
    </dxf>
    <dxf>
      <border outline="0">
        <top style="thin">
          <color rgb="FF000000"/>
        </top>
      </border>
    </dxf>
    <dxf>
      <border outline="0">
        <left style="thin">
          <color rgb="FF000000"/>
        </left>
        <right style="thin">
          <color rgb="FF000000"/>
        </right>
        <top style="thin">
          <color rgb="FF000000"/>
        </top>
        <bottom style="thin">
          <color rgb="FF000000"/>
        </bottom>
      </border>
    </dxf>
    <dxf>
      <protection locked="1" hidden="0"/>
    </dxf>
    <dxf>
      <border outline="0">
        <bottom style="thin">
          <color rgb="FF000000"/>
        </bottom>
      </border>
    </dxf>
    <dxf>
      <font>
        <b/>
        <i val="0"/>
        <strike val="0"/>
        <condense val="0"/>
        <extend val="0"/>
        <outline val="0"/>
        <shadow val="0"/>
        <u val="none"/>
        <vertAlign val="baseline"/>
        <sz val="11"/>
        <color auto="1"/>
        <name val="Calibri"/>
        <family val="2"/>
        <scheme val="minor"/>
      </font>
      <fill>
        <patternFill patternType="solid">
          <fgColor indexed="64"/>
          <bgColor rgb="FFFFCCFF"/>
        </patternFill>
      </fill>
      <alignment horizontal="center" vertical="center" textRotation="0" wrapText="1" indent="0" justifyLastLine="0" shrinkToFit="0" readingOrder="0"/>
      <border diagonalUp="0" diagonalDown="0">
        <left style="thin">
          <color indexed="64"/>
        </left>
        <right style="thin">
          <color indexed="64"/>
        </right>
        <top/>
        <bottom/>
      </border>
      <protection locked="1" hidden="0"/>
    </dxf>
    <dxf>
      <protection locked="1" hidden="0"/>
    </dxf>
    <dxf>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protection locked="1" hidden="0"/>
    </dxf>
    <dxf>
      <numFmt numFmtId="19" formatCode="dd/mm/yyyy"/>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right style="thin">
          <color indexed="64"/>
        </right>
        <top style="thin">
          <color indexed="64"/>
        </top>
        <bottom style="thin">
          <color indexed="64"/>
        </bottom>
        <vertical/>
        <horizontal/>
      </border>
      <protection locked="1" hidden="0"/>
    </dxf>
    <dxf>
      <border outline="0">
        <top style="thin">
          <color rgb="FF000000"/>
        </top>
      </border>
    </dxf>
    <dxf>
      <border outline="0">
        <left style="thin">
          <color rgb="FF000000"/>
        </left>
        <right style="thin">
          <color rgb="FF000000"/>
        </right>
        <top style="thin">
          <color rgb="FF000000"/>
        </top>
        <bottom style="thin">
          <color rgb="FF000000"/>
        </bottom>
      </border>
    </dxf>
    <dxf>
      <protection locked="1" hidden="0"/>
    </dxf>
    <dxf>
      <border outline="0">
        <bottom style="thin">
          <color rgb="FF000000"/>
        </bottom>
      </border>
    </dxf>
    <dxf>
      <font>
        <b/>
        <i val="0"/>
        <strike val="0"/>
        <condense val="0"/>
        <extend val="0"/>
        <outline val="0"/>
        <shadow val="0"/>
        <u val="none"/>
        <vertAlign val="baseline"/>
        <sz val="11"/>
        <color auto="1"/>
        <name val="Calibri"/>
        <family val="2"/>
        <scheme val="minor"/>
      </font>
      <fill>
        <patternFill patternType="solid">
          <fgColor indexed="64"/>
          <bgColor rgb="FFFFCCFF"/>
        </patternFill>
      </fill>
      <alignment horizontal="center" vertical="center" textRotation="0" wrapText="1" indent="0" justifyLastLine="0" shrinkToFit="0" readingOrder="0"/>
      <border diagonalUp="0" diagonalDown="0">
        <left style="thin">
          <color indexed="64"/>
        </left>
        <right style="thin">
          <color indexed="64"/>
        </right>
        <top/>
        <bottom/>
      </border>
      <protection locked="1" hidden="0"/>
    </dxf>
    <dxf>
      <protection locked="1" hidden="0"/>
    </dxf>
    <dxf>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protection locked="1" hidden="0"/>
    </dxf>
    <dxf>
      <numFmt numFmtId="19" formatCode="dd/mm/yyyy"/>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right style="thin">
          <color indexed="64"/>
        </right>
        <top style="thin">
          <color indexed="64"/>
        </top>
        <bottom style="thin">
          <color indexed="64"/>
        </bottom>
        <vertical/>
        <horizontal/>
      </border>
      <protection locked="1" hidden="0"/>
    </dxf>
    <dxf>
      <border outline="0">
        <top style="thin">
          <color rgb="FF000000"/>
        </top>
      </border>
    </dxf>
    <dxf>
      <border outline="0">
        <left style="thin">
          <color rgb="FF000000"/>
        </left>
        <right style="thin">
          <color rgb="FF000000"/>
        </right>
        <top style="thin">
          <color rgb="FF000000"/>
        </top>
        <bottom style="thin">
          <color rgb="FF000000"/>
        </bottom>
      </border>
    </dxf>
    <dxf>
      <protection locked="1" hidden="0"/>
    </dxf>
    <dxf>
      <border outline="0">
        <bottom style="thin">
          <color rgb="FF000000"/>
        </bottom>
      </border>
    </dxf>
    <dxf>
      <font>
        <b/>
        <i val="0"/>
        <strike val="0"/>
        <condense val="0"/>
        <extend val="0"/>
        <outline val="0"/>
        <shadow val="0"/>
        <u val="none"/>
        <vertAlign val="baseline"/>
        <sz val="11"/>
        <color auto="1"/>
        <name val="Calibri"/>
        <family val="2"/>
        <scheme val="minor"/>
      </font>
      <fill>
        <patternFill patternType="solid">
          <fgColor indexed="64"/>
          <bgColor rgb="FFFFCCFF"/>
        </patternFill>
      </fill>
      <alignment horizontal="center" vertical="center" textRotation="0" wrapText="1" indent="0" justifyLastLine="0" shrinkToFit="0" readingOrder="0"/>
      <border diagonalUp="0" diagonalDown="0">
        <left style="thin">
          <color indexed="64"/>
        </left>
        <right style="thin">
          <color indexed="64"/>
        </right>
        <top/>
        <bottom/>
      </border>
      <protection locked="1" hidden="0"/>
    </dxf>
    <dxf>
      <protection locked="1" hidden="0"/>
    </dxf>
    <dxf>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protection locked="1" hidden="0"/>
    </dxf>
    <dxf>
      <numFmt numFmtId="19" formatCode="dd/mm/yyyy"/>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right style="thin">
          <color indexed="64"/>
        </right>
        <top style="thin">
          <color indexed="64"/>
        </top>
        <bottom style="thin">
          <color indexed="64"/>
        </bottom>
        <vertical/>
        <horizontal/>
      </border>
      <protection locked="1" hidden="0"/>
    </dxf>
    <dxf>
      <border outline="0">
        <top style="thin">
          <color rgb="FF000000"/>
        </top>
      </border>
    </dxf>
    <dxf>
      <border outline="0">
        <left style="thin">
          <color rgb="FF000000"/>
        </left>
        <right style="thin">
          <color rgb="FF000000"/>
        </right>
        <top style="thin">
          <color rgb="FF000000"/>
        </top>
        <bottom style="thin">
          <color rgb="FF000000"/>
        </bottom>
      </border>
    </dxf>
    <dxf>
      <protection locked="1" hidden="0"/>
    </dxf>
    <dxf>
      <border outline="0">
        <bottom style="thin">
          <color rgb="FF000000"/>
        </bottom>
      </border>
    </dxf>
    <dxf>
      <font>
        <b/>
        <i val="0"/>
        <strike val="0"/>
        <condense val="0"/>
        <extend val="0"/>
        <outline val="0"/>
        <shadow val="0"/>
        <u val="none"/>
        <vertAlign val="baseline"/>
        <sz val="11"/>
        <color auto="1"/>
        <name val="Calibri"/>
        <family val="2"/>
        <scheme val="minor"/>
      </font>
      <fill>
        <patternFill patternType="solid">
          <fgColor indexed="64"/>
          <bgColor rgb="FFFFCCFF"/>
        </patternFill>
      </fill>
      <alignment horizontal="center" vertical="center" textRotation="0" wrapText="1" indent="0" justifyLastLine="0" shrinkToFit="0" readingOrder="0"/>
      <border diagonalUp="0" diagonalDown="0">
        <left style="thin">
          <color indexed="64"/>
        </left>
        <right style="thin">
          <color indexed="64"/>
        </right>
        <top/>
        <bottom/>
      </border>
      <protection locked="1" hidden="0"/>
    </dxf>
    <dxf>
      <protection locked="1" hidden="0"/>
    </dxf>
    <dxf>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protection locked="1" hidden="0"/>
    </dxf>
    <dxf>
      <numFmt numFmtId="19" formatCode="dd/mm/yyyy"/>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right style="thin">
          <color indexed="64"/>
        </right>
        <top style="thin">
          <color indexed="64"/>
        </top>
        <bottom style="thin">
          <color indexed="64"/>
        </bottom>
        <vertical/>
        <horizontal/>
      </border>
      <protection locked="1" hidden="0"/>
    </dxf>
    <dxf>
      <border outline="0">
        <top style="thin">
          <color rgb="FF000000"/>
        </top>
      </border>
    </dxf>
    <dxf>
      <border outline="0">
        <left style="thin">
          <color rgb="FF000000"/>
        </left>
        <right style="thin">
          <color rgb="FF000000"/>
        </right>
        <top style="thin">
          <color rgb="FF000000"/>
        </top>
        <bottom style="thin">
          <color rgb="FF000000"/>
        </bottom>
      </border>
    </dxf>
    <dxf>
      <protection locked="1" hidden="0"/>
    </dxf>
    <dxf>
      <border outline="0">
        <bottom style="thin">
          <color rgb="FF000000"/>
        </bottom>
      </border>
    </dxf>
    <dxf>
      <font>
        <b/>
        <i val="0"/>
        <strike val="0"/>
        <condense val="0"/>
        <extend val="0"/>
        <outline val="0"/>
        <shadow val="0"/>
        <u val="none"/>
        <vertAlign val="baseline"/>
        <sz val="11"/>
        <color auto="1"/>
        <name val="Calibri"/>
        <family val="2"/>
        <scheme val="minor"/>
      </font>
      <fill>
        <patternFill patternType="solid">
          <fgColor indexed="64"/>
          <bgColor rgb="FFFFCCFF"/>
        </patternFill>
      </fill>
      <alignment horizontal="center" vertical="center" textRotation="0" wrapText="1" indent="0" justifyLastLine="0" shrinkToFit="0" readingOrder="0"/>
      <border diagonalUp="0" diagonalDown="0">
        <left style="thin">
          <color indexed="64"/>
        </left>
        <right style="thin">
          <color indexed="64"/>
        </right>
        <top/>
        <bottom/>
      </border>
      <protection locked="1" hidden="0"/>
    </dxf>
    <dxf>
      <protection locked="1" hidden="0"/>
    </dxf>
    <dxf>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protection locked="1" hidden="0"/>
    </dxf>
    <dxf>
      <numFmt numFmtId="19" formatCode="dd/mm/yyyy"/>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right style="thin">
          <color indexed="64"/>
        </right>
        <top style="thin">
          <color indexed="64"/>
        </top>
        <bottom style="thin">
          <color indexed="64"/>
        </bottom>
        <vertical/>
        <horizontal/>
      </border>
      <protection locked="1" hidden="0"/>
    </dxf>
    <dxf>
      <border outline="0">
        <top style="thin">
          <color rgb="FF000000"/>
        </top>
      </border>
    </dxf>
    <dxf>
      <border outline="0">
        <left style="thin">
          <color rgb="FF000000"/>
        </left>
        <right style="thin">
          <color rgb="FF000000"/>
        </right>
        <top style="thin">
          <color rgb="FF000000"/>
        </top>
        <bottom style="thin">
          <color rgb="FF000000"/>
        </bottom>
      </border>
    </dxf>
    <dxf>
      <protection locked="1" hidden="0"/>
    </dxf>
    <dxf>
      <border outline="0">
        <bottom style="thin">
          <color rgb="FF000000"/>
        </bottom>
      </border>
    </dxf>
    <dxf>
      <font>
        <b/>
        <i val="0"/>
        <strike val="0"/>
        <condense val="0"/>
        <extend val="0"/>
        <outline val="0"/>
        <shadow val="0"/>
        <u val="none"/>
        <vertAlign val="baseline"/>
        <sz val="11"/>
        <color auto="1"/>
        <name val="Calibri"/>
        <family val="2"/>
        <scheme val="minor"/>
      </font>
      <fill>
        <patternFill patternType="solid">
          <fgColor indexed="64"/>
          <bgColor rgb="FFFFCCFF"/>
        </patternFill>
      </fill>
      <alignment horizontal="center" vertical="center" textRotation="0" wrapText="1" indent="0" justifyLastLine="0" shrinkToFit="0" readingOrder="0"/>
      <border diagonalUp="0" diagonalDown="0">
        <left style="thin">
          <color indexed="64"/>
        </left>
        <right style="thin">
          <color indexed="64"/>
        </right>
        <top/>
        <bottom/>
      </border>
      <protection locked="1" hidden="0"/>
    </dxf>
    <dxf>
      <protection locked="1" hidden="0"/>
    </dxf>
    <dxf>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protection locked="1" hidden="0"/>
    </dxf>
    <dxf>
      <numFmt numFmtId="19" formatCode="dd/mm/yyyy"/>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right style="thin">
          <color indexed="64"/>
        </right>
        <top style="thin">
          <color indexed="64"/>
        </top>
        <bottom style="thin">
          <color indexed="64"/>
        </bottom>
        <vertical/>
        <horizontal/>
      </border>
      <protection locked="1" hidden="0"/>
    </dxf>
    <dxf>
      <border outline="0">
        <top style="thin">
          <color rgb="FF000000"/>
        </top>
      </border>
    </dxf>
    <dxf>
      <border outline="0">
        <left style="thin">
          <color rgb="FF000000"/>
        </left>
        <right style="thin">
          <color rgb="FF000000"/>
        </right>
        <top style="thin">
          <color rgb="FF000000"/>
        </top>
        <bottom style="thin">
          <color rgb="FF000000"/>
        </bottom>
      </border>
    </dxf>
    <dxf>
      <protection locked="1" hidden="0"/>
    </dxf>
    <dxf>
      <border outline="0">
        <bottom style="thin">
          <color rgb="FF000000"/>
        </bottom>
      </border>
    </dxf>
    <dxf>
      <font>
        <b/>
        <i val="0"/>
        <strike val="0"/>
        <condense val="0"/>
        <extend val="0"/>
        <outline val="0"/>
        <shadow val="0"/>
        <u val="none"/>
        <vertAlign val="baseline"/>
        <sz val="11"/>
        <color auto="1"/>
        <name val="Calibri"/>
        <family val="2"/>
        <scheme val="minor"/>
      </font>
      <fill>
        <patternFill patternType="solid">
          <fgColor indexed="64"/>
          <bgColor rgb="FFFFCCFF"/>
        </patternFill>
      </fill>
      <alignment horizontal="center" vertical="center" textRotation="0" wrapText="1" indent="0" justifyLastLine="0" shrinkToFit="0" readingOrder="0"/>
      <border diagonalUp="0" diagonalDown="0">
        <left style="thin">
          <color indexed="64"/>
        </left>
        <right style="thin">
          <color indexed="64"/>
        </right>
        <top/>
        <bottom/>
      </border>
      <protection locked="1" hidden="0"/>
    </dxf>
    <dxf>
      <protection locked="1" hidden="0"/>
    </dxf>
    <dxf>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protection locked="1" hidden="0"/>
    </dxf>
    <dxf>
      <numFmt numFmtId="19" formatCode="dd/mm/yyyy"/>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right style="thin">
          <color indexed="64"/>
        </right>
        <top style="thin">
          <color indexed="64"/>
        </top>
        <bottom style="thin">
          <color indexed="64"/>
        </bottom>
        <vertical/>
        <horizontal/>
      </border>
      <protection locked="1" hidden="0"/>
    </dxf>
    <dxf>
      <border outline="0">
        <top style="thin">
          <color rgb="FF000000"/>
        </top>
      </border>
    </dxf>
    <dxf>
      <border outline="0">
        <left style="thin">
          <color rgb="FF000000"/>
        </left>
        <right style="thin">
          <color rgb="FF000000"/>
        </right>
        <top style="thin">
          <color rgb="FF000000"/>
        </top>
        <bottom style="thin">
          <color rgb="FF000000"/>
        </bottom>
      </border>
    </dxf>
    <dxf>
      <protection locked="1" hidden="0"/>
    </dxf>
    <dxf>
      <border outline="0">
        <bottom style="thin">
          <color rgb="FF000000"/>
        </bottom>
      </border>
    </dxf>
    <dxf>
      <font>
        <b/>
        <i val="0"/>
        <strike val="0"/>
        <condense val="0"/>
        <extend val="0"/>
        <outline val="0"/>
        <shadow val="0"/>
        <u val="none"/>
        <vertAlign val="baseline"/>
        <sz val="11"/>
        <color auto="1"/>
        <name val="Calibri"/>
        <family val="2"/>
        <scheme val="minor"/>
      </font>
      <fill>
        <patternFill patternType="solid">
          <fgColor indexed="64"/>
          <bgColor rgb="FFFFCCFF"/>
        </patternFill>
      </fill>
      <alignment horizontal="center" vertical="center" textRotation="0" wrapText="1" indent="0" justifyLastLine="0" shrinkToFit="0" readingOrder="0"/>
      <border diagonalUp="0" diagonalDown="0">
        <left style="thin">
          <color indexed="64"/>
        </left>
        <right style="thin">
          <color indexed="64"/>
        </right>
        <top/>
        <bottom/>
      </border>
      <protection locked="1" hidden="0"/>
    </dxf>
    <dxf>
      <protection locked="1" hidden="0"/>
    </dxf>
    <dxf>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protection locked="1" hidden="0"/>
    </dxf>
    <dxf>
      <numFmt numFmtId="19" formatCode="dd/mm/yyyy"/>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right style="thin">
          <color indexed="64"/>
        </right>
        <top style="thin">
          <color indexed="64"/>
        </top>
        <bottom style="thin">
          <color indexed="64"/>
        </bottom>
        <vertical/>
        <horizontal/>
      </border>
      <protection locked="1" hidden="0"/>
    </dxf>
    <dxf>
      <border outline="0">
        <top style="thin">
          <color rgb="FF000000"/>
        </top>
      </border>
    </dxf>
    <dxf>
      <border outline="0">
        <left style="thin">
          <color rgb="FF000000"/>
        </left>
        <right style="thin">
          <color rgb="FF000000"/>
        </right>
        <top style="thin">
          <color rgb="FF000000"/>
        </top>
        <bottom style="thin">
          <color rgb="FF000000"/>
        </bottom>
      </border>
    </dxf>
    <dxf>
      <protection locked="1" hidden="0"/>
    </dxf>
    <dxf>
      <border outline="0">
        <bottom style="thin">
          <color rgb="FF000000"/>
        </bottom>
      </border>
    </dxf>
    <dxf>
      <font>
        <b/>
        <i val="0"/>
        <strike val="0"/>
        <condense val="0"/>
        <extend val="0"/>
        <outline val="0"/>
        <shadow val="0"/>
        <u val="none"/>
        <vertAlign val="baseline"/>
        <sz val="11"/>
        <color auto="1"/>
        <name val="Calibri"/>
        <family val="2"/>
        <scheme val="minor"/>
      </font>
      <fill>
        <patternFill patternType="solid">
          <fgColor indexed="64"/>
          <bgColor rgb="FFFFCCFF"/>
        </patternFill>
      </fill>
      <alignment horizontal="center" vertical="center" textRotation="0" wrapText="1" indent="0" justifyLastLine="0" shrinkToFit="0" readingOrder="0"/>
      <border diagonalUp="0" diagonalDown="0">
        <left style="thin">
          <color indexed="64"/>
        </left>
        <right style="thin">
          <color indexed="64"/>
        </right>
        <top/>
        <bottom/>
      </border>
      <protection locked="1" hidden="0"/>
    </dxf>
    <dxf>
      <protection locked="1" hidden="0"/>
    </dxf>
    <dxf>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protection locked="1" hidden="0"/>
    </dxf>
    <dxf>
      <numFmt numFmtId="19" formatCode="dd/mm/yyyy"/>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right style="thin">
          <color indexed="64"/>
        </right>
        <top style="thin">
          <color indexed="64"/>
        </top>
        <bottom style="thin">
          <color indexed="64"/>
        </bottom>
        <vertical/>
        <horizontal/>
      </border>
      <protection locked="1" hidden="0"/>
    </dxf>
    <dxf>
      <border outline="0">
        <top style="thin">
          <color rgb="FF000000"/>
        </top>
      </border>
    </dxf>
    <dxf>
      <border outline="0">
        <left style="thin">
          <color rgb="FF000000"/>
        </left>
        <right style="thin">
          <color rgb="FF000000"/>
        </right>
        <top style="thin">
          <color rgb="FF000000"/>
        </top>
        <bottom style="thin">
          <color rgb="FF000000"/>
        </bottom>
      </border>
    </dxf>
    <dxf>
      <protection locked="1" hidden="0"/>
    </dxf>
    <dxf>
      <border outline="0">
        <bottom style="thin">
          <color rgb="FF000000"/>
        </bottom>
      </border>
    </dxf>
    <dxf>
      <font>
        <b/>
        <i val="0"/>
        <strike val="0"/>
        <condense val="0"/>
        <extend val="0"/>
        <outline val="0"/>
        <shadow val="0"/>
        <u val="none"/>
        <vertAlign val="baseline"/>
        <sz val="11"/>
        <color auto="1"/>
        <name val="Calibri"/>
        <family val="2"/>
        <scheme val="minor"/>
      </font>
      <fill>
        <patternFill patternType="solid">
          <fgColor indexed="64"/>
          <bgColor rgb="FFFFCCFF"/>
        </patternFill>
      </fill>
      <alignment horizontal="center" vertical="center" textRotation="0" wrapText="1" indent="0" justifyLastLine="0" shrinkToFit="0" readingOrder="0"/>
      <border diagonalUp="0" diagonalDown="0">
        <left style="thin">
          <color indexed="64"/>
        </left>
        <right style="thin">
          <color indexed="64"/>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fill>
        <patternFill patternType="solid">
          <fgColor theme="4" tint="0.79998168889431442"/>
          <bgColor theme="4" tint="0.79998168889431442"/>
        </patternFill>
      </fill>
      <alignment horizontal="general" vertical="center" textRotation="0" wrapText="0" indent="0" justifyLastLine="0" shrinkToFit="0" readingOrder="0"/>
      <border diagonalUp="0" diagonalDown="0">
        <left style="thin">
          <color indexed="64"/>
        </left>
        <right/>
        <top style="thin">
          <color indexed="64"/>
        </top>
        <bottom/>
        <vertical/>
        <horizontal/>
      </border>
      <protection locked="1" hidden="0"/>
    </dxf>
    <dxf>
      <font>
        <b val="0"/>
        <i val="0"/>
        <strike val="0"/>
        <condense val="0"/>
        <extend val="0"/>
        <outline val="0"/>
        <shadow val="0"/>
        <u val="none"/>
        <vertAlign val="baseline"/>
        <sz val="11"/>
        <color theme="1"/>
        <name val="Calibri"/>
        <family val="2"/>
        <scheme val="minor"/>
      </font>
      <numFmt numFmtId="19" formatCode="dd/mm/yyyy"/>
      <fill>
        <patternFill patternType="solid">
          <fgColor theme="4" tint="0.79998168889431442"/>
          <bgColor theme="4" tint="0.79998168889431442"/>
        </patternFill>
      </fill>
      <alignment horizontal="center" vertical="center" textRotation="0" wrapText="0" indent="0" justifyLastLine="0" shrinkToFit="0" readingOrder="0"/>
      <border diagonalUp="0" diagonalDown="0">
        <left style="thin">
          <color indexed="64"/>
        </left>
        <right/>
        <top style="thin">
          <color indexed="64"/>
        </top>
        <bottom/>
        <vertical/>
        <horizontal/>
      </border>
      <protection locked="1" hidden="0"/>
    </dxf>
    <dxf>
      <font>
        <b val="0"/>
        <i val="0"/>
        <strike val="0"/>
        <condense val="0"/>
        <extend val="0"/>
        <outline val="0"/>
        <shadow val="0"/>
        <u val="none"/>
        <vertAlign val="baseline"/>
        <sz val="11"/>
        <color theme="1"/>
        <name val="Calibri"/>
        <family val="2"/>
        <scheme val="minor"/>
      </font>
      <fill>
        <patternFill patternType="solid">
          <fgColor theme="4" tint="0.79998168889431442"/>
          <bgColor theme="4" tint="0.79998168889431442"/>
        </patternFill>
      </fill>
      <alignment horizontal="general" vertical="center" textRotation="0" wrapText="0" indent="0" justifyLastLine="0" shrinkToFit="0" readingOrder="0"/>
      <border diagonalUp="0" diagonalDown="0">
        <left style="thin">
          <color indexed="64"/>
        </left>
        <right/>
        <top style="thin">
          <color indexed="64"/>
        </top>
        <bottom/>
        <vertical/>
        <horizontal/>
      </border>
      <protection locked="1" hidden="0"/>
    </dxf>
    <dxf>
      <font>
        <b val="0"/>
        <i val="0"/>
        <strike val="0"/>
        <condense val="0"/>
        <extend val="0"/>
        <outline val="0"/>
        <shadow val="0"/>
        <u val="none"/>
        <vertAlign val="baseline"/>
        <sz val="11"/>
        <color theme="1"/>
        <name val="Calibri"/>
        <family val="2"/>
        <scheme val="minor"/>
      </font>
      <numFmt numFmtId="0" formatCode="General"/>
      <fill>
        <patternFill patternType="solid">
          <fgColor theme="4" tint="0.79998168889431442"/>
          <bgColor theme="4" tint="0.79998168889431442"/>
        </patternFill>
      </fill>
      <alignment horizontal="center" vertical="center" textRotation="0" wrapText="1" indent="0" justifyLastLine="0" shrinkToFit="0" readingOrder="0"/>
      <border diagonalUp="0" diagonalDown="0">
        <left style="thin">
          <color indexed="64"/>
        </left>
        <right/>
        <top style="thin">
          <color indexed="64"/>
        </top>
        <bottom/>
        <vertical/>
        <horizontal/>
      </border>
      <protection locked="1" hidden="0"/>
    </dxf>
    <dxf>
      <font>
        <b val="0"/>
        <i val="0"/>
        <strike val="0"/>
        <condense val="0"/>
        <extend val="0"/>
        <outline val="0"/>
        <shadow val="0"/>
        <u val="none"/>
        <vertAlign val="baseline"/>
        <sz val="11"/>
        <color theme="1"/>
        <name val="Calibri"/>
        <family val="2"/>
        <scheme val="minor"/>
      </font>
      <fill>
        <patternFill patternType="solid">
          <fgColor theme="4" tint="0.79998168889431442"/>
          <bgColor theme="4" tint="0.79998168889431442"/>
        </patternFill>
      </fill>
      <alignment horizontal="center" vertical="center" textRotation="0" wrapText="0" indent="0" justifyLastLine="0" shrinkToFit="0" readingOrder="0"/>
      <border diagonalUp="0" diagonalDown="0">
        <left style="thin">
          <color indexed="64"/>
        </left>
        <right/>
        <top style="thin">
          <color indexed="64"/>
        </top>
        <bottom/>
        <vertical/>
        <horizontal/>
      </border>
      <protection locked="1" hidden="0"/>
    </dxf>
    <dxf>
      <font>
        <b val="0"/>
        <i val="0"/>
        <strike val="0"/>
        <condense val="0"/>
        <extend val="0"/>
        <outline val="0"/>
        <shadow val="0"/>
        <u val="none"/>
        <vertAlign val="baseline"/>
        <sz val="11"/>
        <color theme="1"/>
        <name val="Calibri"/>
        <family val="2"/>
        <scheme val="minor"/>
      </font>
      <fill>
        <patternFill patternType="solid">
          <fgColor theme="4" tint="0.79998168889431442"/>
          <bgColor theme="4" tint="0.79998168889431442"/>
        </patternFill>
      </fill>
      <alignment horizontal="center" vertical="center" textRotation="0" wrapText="0" indent="0" justifyLastLine="0" shrinkToFit="0" readingOrder="0"/>
      <border diagonalUp="0" diagonalDown="0">
        <left style="thin">
          <color indexed="64"/>
        </left>
        <right/>
        <top style="thin">
          <color indexed="64"/>
        </top>
        <bottom/>
        <vertical/>
        <horizontal/>
      </border>
      <protection locked="1" hidden="0"/>
    </dxf>
    <dxf>
      <font>
        <b val="0"/>
        <i val="0"/>
        <strike val="0"/>
        <condense val="0"/>
        <extend val="0"/>
        <outline val="0"/>
        <shadow val="0"/>
        <u val="none"/>
        <vertAlign val="baseline"/>
        <sz val="11"/>
        <color theme="1"/>
        <name val="Calibri"/>
        <family val="2"/>
        <scheme val="minor"/>
      </font>
      <fill>
        <patternFill patternType="solid">
          <fgColor theme="4" tint="0.79998168889431442"/>
          <bgColor theme="4" tint="0.79998168889431442"/>
        </patternFill>
      </fill>
      <alignment horizontal="general" vertical="center" textRotation="0" wrapText="0" indent="0" justifyLastLine="0" shrinkToFit="0" readingOrder="0"/>
      <border diagonalUp="0" diagonalDown="0">
        <left/>
        <right/>
        <top style="thin">
          <color indexed="64"/>
        </top>
        <bottom/>
        <vertical/>
        <horizontal/>
      </border>
      <protection locked="1" hidden="0"/>
    </dxf>
    <dxf>
      <border outline="0">
        <left style="thin">
          <color indexed="64"/>
        </left>
        <right style="thin">
          <color indexed="64"/>
        </right>
        <top style="thin">
          <color indexed="64"/>
        </top>
        <bottom style="thin">
          <color indexed="64"/>
        </bottom>
      </border>
    </dxf>
    <dxf>
      <protection locked="1" hidden="0"/>
    </dxf>
    <dxf>
      <font>
        <b/>
        <i val="0"/>
        <strike val="0"/>
        <condense val="0"/>
        <extend val="0"/>
        <outline val="0"/>
        <shadow val="0"/>
        <u val="none"/>
        <vertAlign val="baseline"/>
        <sz val="11"/>
        <color auto="1"/>
        <name val="Calibri"/>
        <family val="2"/>
        <scheme val="minor"/>
      </font>
      <fill>
        <patternFill patternType="solid">
          <fgColor indexed="64"/>
          <bgColor rgb="FFFFCCFF"/>
        </patternFill>
      </fill>
      <alignment horizontal="center" vertical="center" textRotation="0" wrapText="0" indent="0" justifyLastLine="0" shrinkToFit="0" readingOrder="0"/>
      <border diagonalUp="0" diagonalDown="0">
        <left style="thin">
          <color indexed="64"/>
        </left>
        <right style="thin">
          <color indexed="64"/>
        </right>
        <top/>
        <bottom/>
      </border>
      <protection locked="1" hidden="0"/>
    </dxf>
    <dxf>
      <protection locked="1" hidden="0"/>
    </dxf>
    <dxf>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protection locked="1" hidden="0"/>
    </dxf>
    <dxf>
      <numFmt numFmtId="19" formatCode="dd/mm/yyyy"/>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right style="thin">
          <color indexed="64"/>
        </right>
        <top style="thin">
          <color indexed="64"/>
        </top>
        <bottom style="thin">
          <color indexed="64"/>
        </bottom>
        <vertical/>
        <horizontal/>
      </border>
      <protection locked="1" hidden="0"/>
    </dxf>
    <dxf>
      <border outline="0">
        <top style="thin">
          <color indexed="64"/>
        </top>
      </border>
    </dxf>
    <dxf>
      <border outline="0">
        <left style="thin">
          <color indexed="64"/>
        </left>
        <right style="thin">
          <color indexed="64"/>
        </right>
        <top style="thin">
          <color indexed="64"/>
        </top>
        <bottom style="thin">
          <color indexed="64"/>
        </bottom>
      </border>
    </dxf>
    <dxf>
      <protection locked="1" hidden="0"/>
    </dxf>
    <dxf>
      <border outline="0">
        <bottom style="thin">
          <color indexed="64"/>
        </bottom>
      </border>
    </dxf>
    <dxf>
      <font>
        <b/>
        <i val="0"/>
        <strike val="0"/>
        <condense val="0"/>
        <extend val="0"/>
        <outline val="0"/>
        <shadow val="0"/>
        <u val="none"/>
        <vertAlign val="baseline"/>
        <sz val="11"/>
        <color auto="1"/>
        <name val="Calibri"/>
        <family val="2"/>
        <scheme val="minor"/>
      </font>
      <fill>
        <patternFill patternType="solid">
          <fgColor indexed="64"/>
          <bgColor rgb="FFFFCCFF"/>
        </patternFill>
      </fill>
      <alignment horizontal="center" vertical="center" textRotation="0" wrapText="1" indent="0" justifyLastLine="0" shrinkToFit="0" readingOrder="0"/>
      <border diagonalUp="0" diagonalDown="0">
        <left style="thin">
          <color indexed="64"/>
        </left>
        <right style="thin">
          <color indexed="64"/>
        </right>
        <top/>
        <bottom/>
      </border>
      <protection locked="1" hidden="0"/>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numFmt numFmtId="19" formatCode="dd/mm/yyyy"/>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right style="thin">
          <color indexed="64"/>
        </right>
        <top style="thin">
          <color indexed="64"/>
        </top>
        <bottom style="thin">
          <color indexed="64"/>
        </bottom>
        <vertical/>
        <horizontal/>
      </border>
      <protection locked="1" hidden="0"/>
    </dxf>
    <dxf>
      <border outline="0">
        <top style="thin">
          <color indexed="64"/>
        </top>
      </border>
    </dxf>
    <dxf>
      <border outline="0">
        <left style="thin">
          <color indexed="64"/>
        </left>
        <right style="thin">
          <color indexed="64"/>
        </right>
        <top style="thin">
          <color indexed="64"/>
        </top>
        <bottom style="thin">
          <color indexed="64"/>
        </bottom>
      </border>
    </dxf>
    <dxf>
      <protection locked="1" hidden="0"/>
    </dxf>
    <dxf>
      <border outline="0">
        <bottom style="thin">
          <color indexed="64"/>
        </bottom>
      </border>
    </dxf>
    <dxf>
      <font>
        <b/>
        <i val="0"/>
        <strike val="0"/>
        <condense val="0"/>
        <extend val="0"/>
        <outline val="0"/>
        <shadow val="0"/>
        <u val="none"/>
        <vertAlign val="baseline"/>
        <sz val="11"/>
        <color auto="1"/>
        <name val="Calibri"/>
        <family val="2"/>
        <scheme val="minor"/>
      </font>
      <fill>
        <patternFill patternType="solid">
          <fgColor indexed="64"/>
          <bgColor rgb="FFFFCCFF"/>
        </patternFill>
      </fill>
      <alignment horizontal="center" vertical="center" textRotation="0" wrapText="1" indent="0" justifyLastLine="0" shrinkToFit="0" readingOrder="0"/>
      <border diagonalUp="0" diagonalDown="0">
        <left style="thin">
          <color indexed="64"/>
        </left>
        <right style="thin">
          <color indexed="64"/>
        </right>
        <top/>
        <bottom/>
      </border>
      <protection locked="1" hidden="0"/>
    </dxf>
  </dxfs>
  <tableStyles count="0" defaultTableStyle="TableStyleMedium2" defaultPivotStyle="PivotStyleLight16"/>
  <colors>
    <mruColors>
      <color rgb="FFFF3300"/>
      <color rgb="FFFFCCFF"/>
      <color rgb="FFFF99FF"/>
      <color rgb="FFD1E0FF"/>
      <color rgb="FF6598FF"/>
      <color rgb="FF92D050"/>
      <color rgb="FFB9DE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 Id="rId35" Type="http://schemas.openxmlformats.org/officeDocument/2006/relationships/customXml" Target="../customXml/item2.xml"/><Relationship Id="rId8" Type="http://schemas.openxmlformats.org/officeDocument/2006/relationships/worksheet" Target="worksheets/sheet8.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4.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5.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6.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7.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21.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25.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29.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30.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31.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32.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33.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34.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35.xml.rels><?xml version="1.0" encoding="UTF-8" standalone="yes"?>
<Relationships xmlns="http://schemas.openxmlformats.org/package/2006/relationships"><Relationship Id="rId2" Type="http://schemas.microsoft.com/office/2011/relationships/chartColorStyle" Target="colors24.xml"/><Relationship Id="rId1" Type="http://schemas.microsoft.com/office/2011/relationships/chartStyle" Target="style24.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0681481481481481E-2"/>
          <c:y val="0"/>
          <c:w val="0.98931851851851849"/>
          <c:h val="0.96795740740740743"/>
        </c:manualLayout>
      </c:layout>
      <c:doughnutChart>
        <c:varyColors val="1"/>
        <c:ser>
          <c:idx val="0"/>
          <c:order val="0"/>
          <c:dPt>
            <c:idx val="0"/>
            <c:bubble3D val="0"/>
            <c:spPr>
              <a:solidFill>
                <a:srgbClr val="92D050"/>
              </a:solidFill>
              <a:ln w="19050">
                <a:solidFill>
                  <a:schemeClr val="lt1"/>
                </a:solidFill>
              </a:ln>
              <a:effectLst/>
            </c:spPr>
            <c:extLst>
              <c:ext xmlns:c16="http://schemas.microsoft.com/office/drawing/2014/chart" uri="{C3380CC4-5D6E-409C-BE32-E72D297353CC}">
                <c16:uniqueId val="{00000001-EE6B-4E57-8F8F-7E9B419D4D2C}"/>
              </c:ext>
            </c:extLst>
          </c:dPt>
          <c:dPt>
            <c:idx val="1"/>
            <c:bubble3D val="0"/>
            <c:spPr>
              <a:solidFill>
                <a:srgbClr val="FFC000"/>
              </a:solidFill>
              <a:ln w="19050">
                <a:solidFill>
                  <a:schemeClr val="lt1"/>
                </a:solidFill>
              </a:ln>
              <a:effectLst/>
            </c:spPr>
            <c:extLst>
              <c:ext xmlns:c16="http://schemas.microsoft.com/office/drawing/2014/chart" uri="{C3380CC4-5D6E-409C-BE32-E72D297353CC}">
                <c16:uniqueId val="{00000003-EE6B-4E57-8F8F-7E9B419D4D2C}"/>
              </c:ext>
            </c:extLst>
          </c:dPt>
          <c:dPt>
            <c:idx val="2"/>
            <c:bubble3D val="0"/>
            <c:spPr>
              <a:solidFill>
                <a:srgbClr val="FF0000"/>
              </a:solidFill>
              <a:ln w="19050">
                <a:solidFill>
                  <a:schemeClr val="lt1"/>
                </a:solidFill>
              </a:ln>
              <a:effectLst/>
            </c:spPr>
            <c:extLst>
              <c:ext xmlns:c16="http://schemas.microsoft.com/office/drawing/2014/chart" uri="{C3380CC4-5D6E-409C-BE32-E72D297353CC}">
                <c16:uniqueId val="{00000005-EE6B-4E57-8F8F-7E9B419D4D2C}"/>
              </c:ext>
            </c:extLst>
          </c:dPt>
          <c:val>
            <c:numRef>
              <c:f>Dashboard!$I$13:$K$13</c:f>
              <c:numCache>
                <c:formatCode>General</c:formatCode>
                <c:ptCount val="3"/>
                <c:pt idx="0">
                  <c:v>0</c:v>
                </c:pt>
                <c:pt idx="1">
                  <c:v>0</c:v>
                </c:pt>
                <c:pt idx="2">
                  <c:v>0</c:v>
                </c:pt>
              </c:numCache>
            </c:numRef>
          </c:val>
          <c:extLst>
            <c:ext xmlns:c16="http://schemas.microsoft.com/office/drawing/2014/chart" uri="{C3380CC4-5D6E-409C-BE32-E72D297353CC}">
              <c16:uniqueId val="{00000000-B8E3-4E29-A1FA-F69620A0275D}"/>
            </c:ext>
          </c:extLst>
        </c:ser>
        <c:dLbls>
          <c:showLegendKey val="0"/>
          <c:showVal val="0"/>
          <c:showCatName val="0"/>
          <c:showSerName val="0"/>
          <c:showPercent val="0"/>
          <c:showBubbleSize val="0"/>
          <c:showLeaderLines val="1"/>
        </c:dLbls>
        <c:firstSliceAng val="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6263569425312416"/>
          <c:y val="5.8535092676450483E-2"/>
          <c:w val="0.53750162290645065"/>
          <c:h val="0.87055754941111052"/>
        </c:manualLayout>
      </c:layout>
      <c:doughnutChart>
        <c:varyColors val="1"/>
        <c:ser>
          <c:idx val="0"/>
          <c:order val="0"/>
          <c:dPt>
            <c:idx val="0"/>
            <c:bubble3D val="0"/>
            <c:spPr>
              <a:solidFill>
                <a:srgbClr val="92D050"/>
              </a:solidFill>
              <a:ln w="19050">
                <a:solidFill>
                  <a:schemeClr val="lt1"/>
                </a:solidFill>
              </a:ln>
              <a:effectLst/>
            </c:spPr>
            <c:extLst>
              <c:ext xmlns:c16="http://schemas.microsoft.com/office/drawing/2014/chart" uri="{C3380CC4-5D6E-409C-BE32-E72D297353CC}">
                <c16:uniqueId val="{00000001-2F97-41CD-BD63-2A8854A2234F}"/>
              </c:ext>
            </c:extLst>
          </c:dPt>
          <c:dPt>
            <c:idx val="1"/>
            <c:bubble3D val="0"/>
            <c:spPr>
              <a:solidFill>
                <a:srgbClr val="FFC000"/>
              </a:solidFill>
              <a:ln w="19050">
                <a:solidFill>
                  <a:schemeClr val="lt1"/>
                </a:solidFill>
              </a:ln>
              <a:effectLst/>
            </c:spPr>
            <c:extLst>
              <c:ext xmlns:c16="http://schemas.microsoft.com/office/drawing/2014/chart" uri="{C3380CC4-5D6E-409C-BE32-E72D297353CC}">
                <c16:uniqueId val="{00000003-2F97-41CD-BD63-2A8854A2234F}"/>
              </c:ext>
            </c:extLst>
          </c:dPt>
          <c:dPt>
            <c:idx val="2"/>
            <c:bubble3D val="0"/>
            <c:spPr>
              <a:solidFill>
                <a:srgbClr val="FF0000"/>
              </a:solidFill>
              <a:ln w="19050">
                <a:solidFill>
                  <a:schemeClr val="lt1"/>
                </a:solidFill>
              </a:ln>
              <a:effectLst/>
            </c:spPr>
            <c:extLst>
              <c:ext xmlns:c16="http://schemas.microsoft.com/office/drawing/2014/chart" uri="{C3380CC4-5D6E-409C-BE32-E72D297353CC}">
                <c16:uniqueId val="{00000005-2F97-41CD-BD63-2A8854A2234F}"/>
              </c:ext>
            </c:extLst>
          </c:dPt>
          <c:dLbls>
            <c:dLbl>
              <c:idx val="0"/>
              <c:layout>
                <c:manualLayout>
                  <c:x val="7.4102815394093399E-2"/>
                  <c:y val="-3.1540346521826107E-2"/>
                </c:manualLayout>
              </c:layout>
              <c:spPr>
                <a:solidFill>
                  <a:sysClr val="window" lastClr="FFFFFF">
                    <a:alpha val="0"/>
                  </a:sysClr>
                </a:solidFill>
                <a:ln>
                  <a:no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wedgeRectCallout">
                      <a:avLst/>
                    </a:prstGeom>
                    <a:noFill/>
                    <a:ln>
                      <a:noFill/>
                    </a:ln>
                  </c15:spPr>
                </c:ext>
                <c:ext xmlns:c16="http://schemas.microsoft.com/office/drawing/2014/chart" uri="{C3380CC4-5D6E-409C-BE32-E72D297353CC}">
                  <c16:uniqueId val="{00000001-2F97-41CD-BD63-2A8854A2234F}"/>
                </c:ext>
              </c:extLst>
            </c:dLbl>
            <c:dLbl>
              <c:idx val="1"/>
              <c:layout>
                <c:manualLayout>
                  <c:x val="6.3561441093714269E-2"/>
                  <c:y val="2.3653409076887771E-3"/>
                </c:manualLayout>
              </c:layout>
              <c:spPr>
                <a:solidFill>
                  <a:sysClr val="window" lastClr="FFFFFF">
                    <a:alpha val="0"/>
                  </a:sysClr>
                </a:solidFill>
                <a:ln>
                  <a:noFill/>
                </a:ln>
                <a:effectLst/>
              </c:spPr>
              <c:txPr>
                <a:bodyPr rot="0" spcFirstLastPara="1" vertOverflow="clip" horzOverflow="clip" vert="horz" wrap="square" lIns="38100" tIns="19050" rIns="38100" bIns="19050" anchor="ctr" anchorCtr="1">
                  <a:noAutofit/>
                </a:bodyPr>
                <a:lstStyle/>
                <a:p>
                  <a:pPr>
                    <a:defRPr sz="900" b="0" i="0" u="none" strike="noStrike" kern="1200" baseline="0">
                      <a:solidFill>
                        <a:schemeClr val="dk1">
                          <a:lumMod val="65000"/>
                          <a:lumOff val="3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wedgeRectCallout">
                      <a:avLst/>
                    </a:prstGeom>
                    <a:noFill/>
                    <a:ln>
                      <a:noFill/>
                    </a:ln>
                  </c15:spPr>
                  <c15:layout>
                    <c:manualLayout>
                      <c:w val="8.2751192691628672E-2"/>
                      <c:h val="0.26053682454632765"/>
                    </c:manualLayout>
                  </c15:layout>
                </c:ext>
                <c:ext xmlns:c16="http://schemas.microsoft.com/office/drawing/2014/chart" uri="{C3380CC4-5D6E-409C-BE32-E72D297353CC}">
                  <c16:uniqueId val="{00000003-2F97-41CD-BD63-2A8854A2234F}"/>
                </c:ext>
              </c:extLst>
            </c:dLbl>
            <c:dLbl>
              <c:idx val="2"/>
              <c:layout>
                <c:manualLayout>
                  <c:x val="-7.0251119863362479E-2"/>
                  <c:y val="-8.9903930389633485E-2"/>
                </c:manualLayout>
              </c:layout>
              <c:spPr>
                <a:solidFill>
                  <a:sysClr val="window" lastClr="FFFFFF">
                    <a:alpha val="0"/>
                  </a:sysClr>
                </a:solidFill>
                <a:ln>
                  <a:no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wedgeRectCallout">
                      <a:avLst/>
                    </a:prstGeom>
                    <a:noFill/>
                    <a:ln>
                      <a:noFill/>
                    </a:ln>
                  </c15:spPr>
                </c:ext>
                <c:ext xmlns:c16="http://schemas.microsoft.com/office/drawing/2014/chart" uri="{C3380CC4-5D6E-409C-BE32-E72D297353CC}">
                  <c16:uniqueId val="{00000005-2F97-41CD-BD63-2A8854A2234F}"/>
                </c:ext>
              </c:extLst>
            </c:dLbl>
            <c:spPr>
              <a:solidFill>
                <a:sysClr val="window" lastClr="FFFFFF">
                  <a:alpha val="0"/>
                </a:sysClr>
              </a:solidFill>
              <a:ln>
                <a:solidFill>
                  <a:sysClr val="windowText" lastClr="000000">
                    <a:lumMod val="25000"/>
                    <a:lumOff val="75000"/>
                  </a:sys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wedgeRectCallout">
                    <a:avLst/>
                  </a:prstGeom>
                  <a:noFill/>
                  <a:ln>
                    <a:noFill/>
                  </a:ln>
                </c15:spPr>
              </c:ext>
            </c:extLst>
          </c:dLbls>
          <c:cat>
            <c:strRef>
              <c:f>Lists!$D$10:$D$12</c:f>
              <c:strCache>
                <c:ptCount val="3"/>
                <c:pt idx="0">
                  <c:v>Substantial</c:v>
                </c:pt>
                <c:pt idx="1">
                  <c:v>Reasonable</c:v>
                </c:pt>
                <c:pt idx="2">
                  <c:v>Limited</c:v>
                </c:pt>
              </c:strCache>
            </c:strRef>
          </c:cat>
          <c:val>
            <c:numRef>
              <c:f>Lists!$E$10:$E$12</c:f>
              <c:numCache>
                <c:formatCode>General</c:formatCode>
                <c:ptCount val="3"/>
                <c:pt idx="0">
                  <c:v>23</c:v>
                </c:pt>
                <c:pt idx="1">
                  <c:v>0</c:v>
                </c:pt>
                <c:pt idx="2">
                  <c:v>0</c:v>
                </c:pt>
              </c:numCache>
            </c:numRef>
          </c:val>
          <c:extLst>
            <c:ext xmlns:c16="http://schemas.microsoft.com/office/drawing/2014/chart" uri="{C3380CC4-5D6E-409C-BE32-E72D297353CC}">
              <c16:uniqueId val="{00000006-2F97-41CD-BD63-2A8854A2234F}"/>
            </c:ext>
          </c:extLst>
        </c:ser>
        <c:dLbls>
          <c:showLegendKey val="0"/>
          <c:showVal val="0"/>
          <c:showCatName val="0"/>
          <c:showSerName val="0"/>
          <c:showPercent val="0"/>
          <c:showBubbleSize val="0"/>
          <c:showLeaderLines val="0"/>
        </c:dLbls>
        <c:firstSliceAng val="0"/>
        <c:holeSize val="50"/>
      </c:doughnutChart>
      <c:spPr>
        <a:noFill/>
        <a:ln>
          <a:noFill/>
        </a:ln>
        <a:effectLst/>
      </c:spPr>
    </c:plotArea>
    <c:legend>
      <c:legendPos val="tr"/>
      <c:layout>
        <c:manualLayout>
          <c:xMode val="edge"/>
          <c:yMode val="edge"/>
          <c:x val="0.60378346219517187"/>
          <c:y val="6.5510792094222343E-3"/>
          <c:w val="0.39621653780482818"/>
          <c:h val="0.59543042005762536"/>
        </c:manualLayout>
      </c:layout>
      <c:overlay val="1"/>
      <c:spPr>
        <a:noFill/>
        <a:ln>
          <a:noFill/>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9.8048492877472037E-3"/>
          <c:w val="1"/>
          <c:h val="0.9762448955823585"/>
        </c:manualLayout>
      </c:layout>
      <c:doughnutChart>
        <c:varyColors val="1"/>
        <c:dLbls>
          <c:showLegendKey val="0"/>
          <c:showVal val="0"/>
          <c:showCatName val="0"/>
          <c:showSerName val="0"/>
          <c:showPercent val="0"/>
          <c:showBubbleSize val="0"/>
          <c:showLeaderLines val="0"/>
        </c:dLbls>
        <c:firstSliceAng val="0"/>
        <c:holeSize val="50"/>
      </c:doughnutChart>
    </c:plotArea>
    <c:plotVisOnly val="1"/>
    <c:dispBlanksAs val="gap"/>
    <c:showDLblsOverMax val="0"/>
    <c:extLst/>
  </c:chart>
  <c:spPr>
    <a:noFill/>
    <a:ln>
      <a:noFill/>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9.8048492877472037E-3"/>
          <c:w val="1"/>
          <c:h val="0.9762448955823585"/>
        </c:manualLayout>
      </c:layout>
      <c:doughnutChart>
        <c:varyColors val="1"/>
        <c:ser>
          <c:idx val="0"/>
          <c:order val="0"/>
          <c:dPt>
            <c:idx val="0"/>
            <c:bubble3D val="0"/>
            <c:spPr>
              <a:solidFill>
                <a:srgbClr val="92D050"/>
              </a:solidFill>
              <a:ln w="19050">
                <a:solidFill>
                  <a:schemeClr val="lt1"/>
                </a:solidFill>
              </a:ln>
              <a:effectLst/>
            </c:spPr>
            <c:extLst>
              <c:ext xmlns:c16="http://schemas.microsoft.com/office/drawing/2014/chart" uri="{C3380CC4-5D6E-409C-BE32-E72D297353CC}">
                <c16:uniqueId val="{00000008-5F56-4C24-8615-C16EB43B9535}"/>
              </c:ext>
            </c:extLst>
          </c:dPt>
          <c:dPt>
            <c:idx val="1"/>
            <c:bubble3D val="0"/>
            <c:spPr>
              <a:solidFill>
                <a:srgbClr val="FFC000"/>
              </a:solidFill>
              <a:ln w="19050">
                <a:solidFill>
                  <a:schemeClr val="lt1"/>
                </a:solidFill>
              </a:ln>
              <a:effectLst/>
            </c:spPr>
            <c:extLst>
              <c:ext xmlns:c16="http://schemas.microsoft.com/office/drawing/2014/chart" uri="{C3380CC4-5D6E-409C-BE32-E72D297353CC}">
                <c16:uniqueId val="{0000000A-5F56-4C24-8615-C16EB43B9535}"/>
              </c:ext>
            </c:extLst>
          </c:dPt>
          <c:dPt>
            <c:idx val="2"/>
            <c:bubble3D val="0"/>
            <c:spPr>
              <a:solidFill>
                <a:srgbClr val="FF0000"/>
              </a:solidFill>
              <a:ln w="19050">
                <a:solidFill>
                  <a:schemeClr val="lt1"/>
                </a:solidFill>
              </a:ln>
              <a:effectLst/>
            </c:spPr>
            <c:extLst>
              <c:ext xmlns:c16="http://schemas.microsoft.com/office/drawing/2014/chart" uri="{C3380CC4-5D6E-409C-BE32-E72D297353CC}">
                <c16:uniqueId val="{0000000C-5F56-4C24-8615-C16EB43B9535}"/>
              </c:ext>
            </c:extLst>
          </c:dPt>
          <c:val>
            <c:numRef>
              <c:f>Dashboard!$I$31:$K$31</c:f>
              <c:numCache>
                <c:formatCode>General</c:formatCode>
                <c:ptCount val="3"/>
                <c:pt idx="0">
                  <c:v>0</c:v>
                </c:pt>
                <c:pt idx="1">
                  <c:v>0</c:v>
                </c:pt>
                <c:pt idx="2">
                  <c:v>0</c:v>
                </c:pt>
              </c:numCache>
            </c:numRef>
          </c:val>
          <c:extLst>
            <c:ext xmlns:c16="http://schemas.microsoft.com/office/drawing/2014/chart" uri="{C3380CC4-5D6E-409C-BE32-E72D297353CC}">
              <c16:uniqueId val="{0000000D-5F56-4C24-8615-C16EB43B9535}"/>
            </c:ext>
          </c:extLst>
        </c:ser>
        <c:dLbls>
          <c:showLegendKey val="0"/>
          <c:showVal val="0"/>
          <c:showCatName val="0"/>
          <c:showSerName val="0"/>
          <c:showPercent val="0"/>
          <c:showBubbleSize val="0"/>
          <c:showLeaderLines val="1"/>
        </c:dLbls>
        <c:firstSliceAng val="0"/>
        <c:holeSize val="50"/>
      </c:doughnutChart>
    </c:plotArea>
    <c:plotVisOnly val="1"/>
    <c:dispBlanksAs val="gap"/>
    <c:showDLblsOverMax val="0"/>
    <c:extLst/>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3328407858437687E-3"/>
          <c:y val="0"/>
          <c:w val="0.96822340789483241"/>
          <c:h val="0.97668706701275032"/>
        </c:manualLayout>
      </c:layout>
      <c:doughnutChart>
        <c:varyColors val="1"/>
        <c:ser>
          <c:idx val="0"/>
          <c:order val="0"/>
          <c:dPt>
            <c:idx val="0"/>
            <c:bubble3D val="0"/>
            <c:spPr>
              <a:solidFill>
                <a:srgbClr val="92D050"/>
              </a:solidFill>
              <a:ln w="19050">
                <a:solidFill>
                  <a:schemeClr val="lt1"/>
                </a:solidFill>
              </a:ln>
              <a:effectLst/>
            </c:spPr>
            <c:extLst>
              <c:ext xmlns:c16="http://schemas.microsoft.com/office/drawing/2014/chart" uri="{C3380CC4-5D6E-409C-BE32-E72D297353CC}">
                <c16:uniqueId val="{00000014-6DD8-4F20-9FA7-2E73FF094B3B}"/>
              </c:ext>
            </c:extLst>
          </c:dPt>
          <c:dPt>
            <c:idx val="1"/>
            <c:bubble3D val="0"/>
            <c:spPr>
              <a:solidFill>
                <a:srgbClr val="FFC000"/>
              </a:solidFill>
              <a:ln w="19050">
                <a:solidFill>
                  <a:schemeClr val="lt1"/>
                </a:solidFill>
              </a:ln>
              <a:effectLst/>
            </c:spPr>
            <c:extLst>
              <c:ext xmlns:c16="http://schemas.microsoft.com/office/drawing/2014/chart" uri="{C3380CC4-5D6E-409C-BE32-E72D297353CC}">
                <c16:uniqueId val="{00000016-6DD8-4F20-9FA7-2E73FF094B3B}"/>
              </c:ext>
            </c:extLst>
          </c:dPt>
          <c:dPt>
            <c:idx val="2"/>
            <c:bubble3D val="0"/>
            <c:spPr>
              <a:solidFill>
                <a:srgbClr val="FF0000"/>
              </a:solidFill>
              <a:ln w="19050">
                <a:solidFill>
                  <a:schemeClr val="lt1"/>
                </a:solidFill>
              </a:ln>
              <a:effectLst/>
            </c:spPr>
            <c:extLst>
              <c:ext xmlns:c16="http://schemas.microsoft.com/office/drawing/2014/chart" uri="{C3380CC4-5D6E-409C-BE32-E72D297353CC}">
                <c16:uniqueId val="{00000018-6DD8-4F20-9FA7-2E73FF094B3B}"/>
              </c:ext>
            </c:extLst>
          </c:dPt>
          <c:val>
            <c:numRef>
              <c:f>Dashboard!$I$18:$K$18</c:f>
              <c:numCache>
                <c:formatCode>General</c:formatCode>
                <c:ptCount val="3"/>
                <c:pt idx="0">
                  <c:v>0</c:v>
                </c:pt>
                <c:pt idx="1">
                  <c:v>0</c:v>
                </c:pt>
                <c:pt idx="2">
                  <c:v>0</c:v>
                </c:pt>
              </c:numCache>
            </c:numRef>
          </c:val>
          <c:extLst>
            <c:ext xmlns:c16="http://schemas.microsoft.com/office/drawing/2014/chart" uri="{C3380CC4-5D6E-409C-BE32-E72D297353CC}">
              <c16:uniqueId val="{00000019-6DD8-4F20-9FA7-2E73FF094B3B}"/>
            </c:ext>
          </c:extLst>
        </c:ser>
        <c:dLbls>
          <c:showLegendKey val="0"/>
          <c:showVal val="0"/>
          <c:showCatName val="0"/>
          <c:showSerName val="0"/>
          <c:showPercent val="0"/>
          <c:showBubbleSize val="0"/>
          <c:showLeaderLines val="1"/>
        </c:dLbls>
        <c:firstSliceAng val="0"/>
        <c:holeSize val="50"/>
      </c:doughnutChart>
    </c:plotArea>
    <c:plotVisOnly val="1"/>
    <c:dispBlanksAs val="gap"/>
    <c:showDLblsOverMax val="0"/>
    <c:extLst/>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4092592592592794E-3"/>
          <c:y val="0"/>
          <c:w val="0.96766296296296295"/>
          <c:h val="0.97627223777086081"/>
        </c:manualLayout>
      </c:layout>
      <c:doughnutChart>
        <c:varyColors val="1"/>
        <c:ser>
          <c:idx val="0"/>
          <c:order val="0"/>
          <c:dPt>
            <c:idx val="0"/>
            <c:bubble3D val="0"/>
            <c:spPr>
              <a:solidFill>
                <a:srgbClr val="92D050"/>
              </a:solidFill>
              <a:ln w="19050">
                <a:solidFill>
                  <a:schemeClr val="lt1"/>
                </a:solidFill>
              </a:ln>
              <a:effectLst/>
            </c:spPr>
            <c:extLst>
              <c:ext xmlns:c16="http://schemas.microsoft.com/office/drawing/2014/chart" uri="{C3380CC4-5D6E-409C-BE32-E72D297353CC}">
                <c16:uniqueId val="{00000001-2FE1-42E7-AFC9-399263FF7F2B}"/>
              </c:ext>
            </c:extLst>
          </c:dPt>
          <c:dPt>
            <c:idx val="1"/>
            <c:bubble3D val="0"/>
            <c:spPr>
              <a:solidFill>
                <a:srgbClr val="FFC000"/>
              </a:solidFill>
              <a:ln w="19050">
                <a:solidFill>
                  <a:schemeClr val="lt1"/>
                </a:solidFill>
              </a:ln>
              <a:effectLst/>
            </c:spPr>
            <c:extLst>
              <c:ext xmlns:c16="http://schemas.microsoft.com/office/drawing/2014/chart" uri="{C3380CC4-5D6E-409C-BE32-E72D297353CC}">
                <c16:uniqueId val="{00000003-2FE1-42E7-AFC9-399263FF7F2B}"/>
              </c:ext>
            </c:extLst>
          </c:dPt>
          <c:dPt>
            <c:idx val="2"/>
            <c:bubble3D val="0"/>
            <c:spPr>
              <a:solidFill>
                <a:srgbClr val="FF0000"/>
              </a:solidFill>
              <a:ln w="19050">
                <a:solidFill>
                  <a:schemeClr val="lt1"/>
                </a:solidFill>
              </a:ln>
              <a:effectLst/>
            </c:spPr>
            <c:extLst>
              <c:ext xmlns:c16="http://schemas.microsoft.com/office/drawing/2014/chart" uri="{C3380CC4-5D6E-409C-BE32-E72D297353CC}">
                <c16:uniqueId val="{00000005-2FE1-42E7-AFC9-399263FF7F2B}"/>
              </c:ext>
            </c:extLst>
          </c:dPt>
          <c:val>
            <c:numRef>
              <c:f>Dashboard!$I$19:$K$19</c:f>
              <c:numCache>
                <c:formatCode>General</c:formatCode>
                <c:ptCount val="3"/>
                <c:pt idx="0">
                  <c:v>0</c:v>
                </c:pt>
                <c:pt idx="1">
                  <c:v>0</c:v>
                </c:pt>
                <c:pt idx="2">
                  <c:v>0</c:v>
                </c:pt>
              </c:numCache>
            </c:numRef>
          </c:val>
          <c:extLst>
            <c:ext xmlns:c16="http://schemas.microsoft.com/office/drawing/2014/chart" uri="{C3380CC4-5D6E-409C-BE32-E72D297353CC}">
              <c16:uniqueId val="{00000006-2FE1-42E7-AFC9-399263FF7F2B}"/>
            </c:ext>
          </c:extLst>
        </c:ser>
        <c:dLbls>
          <c:showLegendKey val="0"/>
          <c:showVal val="0"/>
          <c:showCatName val="0"/>
          <c:showSerName val="0"/>
          <c:showPercent val="0"/>
          <c:showBubbleSize val="0"/>
          <c:showLeaderLines val="1"/>
        </c:dLbls>
        <c:firstSliceAng val="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4092592592592794E-3"/>
          <c:y val="0"/>
          <c:w val="0.96766296296296295"/>
          <c:h val="0.97627223777086081"/>
        </c:manualLayout>
      </c:layout>
      <c:doughnutChart>
        <c:varyColors val="1"/>
        <c:ser>
          <c:idx val="0"/>
          <c:order val="0"/>
          <c:dPt>
            <c:idx val="0"/>
            <c:bubble3D val="0"/>
            <c:spPr>
              <a:solidFill>
                <a:srgbClr val="92D050"/>
              </a:solidFill>
              <a:ln w="19050">
                <a:solidFill>
                  <a:schemeClr val="lt1"/>
                </a:solidFill>
              </a:ln>
              <a:effectLst/>
            </c:spPr>
            <c:extLst>
              <c:ext xmlns:c16="http://schemas.microsoft.com/office/drawing/2014/chart" uri="{C3380CC4-5D6E-409C-BE32-E72D297353CC}">
                <c16:uniqueId val="{00000001-FB18-401B-8834-FA08D9BC2BB8}"/>
              </c:ext>
            </c:extLst>
          </c:dPt>
          <c:dPt>
            <c:idx val="1"/>
            <c:bubble3D val="0"/>
            <c:spPr>
              <a:solidFill>
                <a:srgbClr val="FFC000"/>
              </a:solidFill>
              <a:ln w="19050">
                <a:solidFill>
                  <a:schemeClr val="lt1"/>
                </a:solidFill>
              </a:ln>
              <a:effectLst/>
            </c:spPr>
            <c:extLst>
              <c:ext xmlns:c16="http://schemas.microsoft.com/office/drawing/2014/chart" uri="{C3380CC4-5D6E-409C-BE32-E72D297353CC}">
                <c16:uniqueId val="{00000003-FB18-401B-8834-FA08D9BC2BB8}"/>
              </c:ext>
            </c:extLst>
          </c:dPt>
          <c:dPt>
            <c:idx val="2"/>
            <c:bubble3D val="0"/>
            <c:spPr>
              <a:solidFill>
                <a:srgbClr val="FF0000"/>
              </a:solidFill>
              <a:ln w="19050">
                <a:solidFill>
                  <a:schemeClr val="lt1"/>
                </a:solidFill>
              </a:ln>
              <a:effectLst/>
            </c:spPr>
            <c:extLst>
              <c:ext xmlns:c16="http://schemas.microsoft.com/office/drawing/2014/chart" uri="{C3380CC4-5D6E-409C-BE32-E72D297353CC}">
                <c16:uniqueId val="{00000005-FB18-401B-8834-FA08D9BC2BB8}"/>
              </c:ext>
            </c:extLst>
          </c:dPt>
          <c:val>
            <c:numRef>
              <c:f>Dashboard!$I$20:$K$20</c:f>
              <c:numCache>
                <c:formatCode>General</c:formatCode>
                <c:ptCount val="3"/>
                <c:pt idx="0">
                  <c:v>0</c:v>
                </c:pt>
                <c:pt idx="1">
                  <c:v>0</c:v>
                </c:pt>
                <c:pt idx="2">
                  <c:v>0</c:v>
                </c:pt>
              </c:numCache>
            </c:numRef>
          </c:val>
          <c:extLst>
            <c:ext xmlns:c16="http://schemas.microsoft.com/office/drawing/2014/chart" uri="{C3380CC4-5D6E-409C-BE32-E72D297353CC}">
              <c16:uniqueId val="{00000006-FB18-401B-8834-FA08D9BC2BB8}"/>
            </c:ext>
          </c:extLst>
        </c:ser>
        <c:dLbls>
          <c:showLegendKey val="0"/>
          <c:showVal val="0"/>
          <c:showCatName val="0"/>
          <c:showSerName val="0"/>
          <c:showPercent val="0"/>
          <c:showBubbleSize val="0"/>
          <c:showLeaderLines val="1"/>
        </c:dLbls>
        <c:firstSliceAng val="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4.3707160191056114E-3"/>
          <c:w val="0.97648148148148128"/>
          <c:h val="0.96794563497453912"/>
        </c:manualLayout>
      </c:layout>
      <c:doughnutChart>
        <c:varyColors val="1"/>
        <c:ser>
          <c:idx val="0"/>
          <c:order val="0"/>
          <c:dPt>
            <c:idx val="0"/>
            <c:bubble3D val="0"/>
            <c:spPr>
              <a:solidFill>
                <a:srgbClr val="92D050"/>
              </a:solidFill>
              <a:ln w="19050">
                <a:solidFill>
                  <a:schemeClr val="lt1"/>
                </a:solidFill>
              </a:ln>
              <a:effectLst/>
            </c:spPr>
            <c:extLst>
              <c:ext xmlns:c16="http://schemas.microsoft.com/office/drawing/2014/chart" uri="{C3380CC4-5D6E-409C-BE32-E72D297353CC}">
                <c16:uniqueId val="{00000001-5B16-4C3F-96FD-D6BA248406E7}"/>
              </c:ext>
            </c:extLst>
          </c:dPt>
          <c:dPt>
            <c:idx val="1"/>
            <c:bubble3D val="0"/>
            <c:spPr>
              <a:solidFill>
                <a:srgbClr val="FFC000"/>
              </a:solidFill>
              <a:ln w="19050">
                <a:solidFill>
                  <a:schemeClr val="lt1"/>
                </a:solidFill>
              </a:ln>
              <a:effectLst/>
            </c:spPr>
            <c:extLst>
              <c:ext xmlns:c16="http://schemas.microsoft.com/office/drawing/2014/chart" uri="{C3380CC4-5D6E-409C-BE32-E72D297353CC}">
                <c16:uniqueId val="{00000003-5B16-4C3F-96FD-D6BA248406E7}"/>
              </c:ext>
            </c:extLst>
          </c:dPt>
          <c:dPt>
            <c:idx val="2"/>
            <c:bubble3D val="0"/>
            <c:spPr>
              <a:solidFill>
                <a:srgbClr val="FF0000"/>
              </a:solidFill>
              <a:ln w="19050">
                <a:solidFill>
                  <a:schemeClr val="lt1"/>
                </a:solidFill>
              </a:ln>
              <a:effectLst/>
            </c:spPr>
            <c:extLst>
              <c:ext xmlns:c16="http://schemas.microsoft.com/office/drawing/2014/chart" uri="{C3380CC4-5D6E-409C-BE32-E72D297353CC}">
                <c16:uniqueId val="{00000005-5B16-4C3F-96FD-D6BA248406E7}"/>
              </c:ext>
            </c:extLst>
          </c:dPt>
          <c:val>
            <c:numRef>
              <c:f>Dashboard!$I$21:$K$21</c:f>
              <c:numCache>
                <c:formatCode>General</c:formatCode>
                <c:ptCount val="3"/>
                <c:pt idx="0">
                  <c:v>0</c:v>
                </c:pt>
                <c:pt idx="1">
                  <c:v>0</c:v>
                </c:pt>
                <c:pt idx="2">
                  <c:v>0</c:v>
                </c:pt>
              </c:numCache>
            </c:numRef>
          </c:val>
          <c:extLst>
            <c:ext xmlns:c16="http://schemas.microsoft.com/office/drawing/2014/chart" uri="{C3380CC4-5D6E-409C-BE32-E72D297353CC}">
              <c16:uniqueId val="{00000006-5B16-4C3F-96FD-D6BA248406E7}"/>
            </c:ext>
          </c:extLst>
        </c:ser>
        <c:dLbls>
          <c:showLegendKey val="0"/>
          <c:showVal val="0"/>
          <c:showCatName val="0"/>
          <c:showSerName val="0"/>
          <c:showPercent val="0"/>
          <c:showBubbleSize val="0"/>
          <c:showLeaderLines val="1"/>
        </c:dLbls>
        <c:firstSliceAng val="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4.3707160191056114E-3"/>
          <c:w val="0.97648148148148128"/>
          <c:h val="0.96794563497453912"/>
        </c:manualLayout>
      </c:layout>
      <c:doughnutChart>
        <c:varyColors val="1"/>
        <c:ser>
          <c:idx val="0"/>
          <c:order val="0"/>
          <c:dPt>
            <c:idx val="0"/>
            <c:bubble3D val="0"/>
            <c:spPr>
              <a:solidFill>
                <a:srgbClr val="92D050"/>
              </a:solidFill>
              <a:ln w="19050">
                <a:solidFill>
                  <a:schemeClr val="lt1"/>
                </a:solidFill>
              </a:ln>
              <a:effectLst/>
            </c:spPr>
            <c:extLst>
              <c:ext xmlns:c16="http://schemas.microsoft.com/office/drawing/2014/chart" uri="{C3380CC4-5D6E-409C-BE32-E72D297353CC}">
                <c16:uniqueId val="{00000001-3CEE-4A20-9FC1-C503C818A596}"/>
              </c:ext>
            </c:extLst>
          </c:dPt>
          <c:dPt>
            <c:idx val="1"/>
            <c:bubble3D val="0"/>
            <c:spPr>
              <a:solidFill>
                <a:srgbClr val="FFC000"/>
              </a:solidFill>
              <a:ln w="19050">
                <a:solidFill>
                  <a:schemeClr val="lt1"/>
                </a:solidFill>
              </a:ln>
              <a:effectLst/>
            </c:spPr>
            <c:extLst>
              <c:ext xmlns:c16="http://schemas.microsoft.com/office/drawing/2014/chart" uri="{C3380CC4-5D6E-409C-BE32-E72D297353CC}">
                <c16:uniqueId val="{00000003-3CEE-4A20-9FC1-C503C818A596}"/>
              </c:ext>
            </c:extLst>
          </c:dPt>
          <c:dPt>
            <c:idx val="2"/>
            <c:bubble3D val="0"/>
            <c:spPr>
              <a:solidFill>
                <a:srgbClr val="FF0000"/>
              </a:solidFill>
              <a:ln w="19050">
                <a:solidFill>
                  <a:schemeClr val="lt1"/>
                </a:solidFill>
              </a:ln>
              <a:effectLst/>
            </c:spPr>
            <c:extLst>
              <c:ext xmlns:c16="http://schemas.microsoft.com/office/drawing/2014/chart" uri="{C3380CC4-5D6E-409C-BE32-E72D297353CC}">
                <c16:uniqueId val="{00000005-3CEE-4A20-9FC1-C503C818A596}"/>
              </c:ext>
            </c:extLst>
          </c:dPt>
          <c:val>
            <c:numRef>
              <c:f>Dashboard!$I$23:$K$23</c:f>
              <c:numCache>
                <c:formatCode>General</c:formatCode>
                <c:ptCount val="3"/>
                <c:pt idx="0">
                  <c:v>0</c:v>
                </c:pt>
                <c:pt idx="1">
                  <c:v>0</c:v>
                </c:pt>
                <c:pt idx="2">
                  <c:v>0</c:v>
                </c:pt>
              </c:numCache>
            </c:numRef>
          </c:val>
          <c:extLst>
            <c:ext xmlns:c16="http://schemas.microsoft.com/office/drawing/2014/chart" uri="{C3380CC4-5D6E-409C-BE32-E72D297353CC}">
              <c16:uniqueId val="{00000006-3CEE-4A20-9FC1-C503C818A596}"/>
            </c:ext>
          </c:extLst>
        </c:ser>
        <c:dLbls>
          <c:showLegendKey val="0"/>
          <c:showVal val="0"/>
          <c:showCatName val="0"/>
          <c:showSerName val="0"/>
          <c:showPercent val="0"/>
          <c:showBubbleSize val="0"/>
          <c:showLeaderLines val="1"/>
        </c:dLbls>
        <c:firstSliceAng val="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9.8048492877472037E-3"/>
          <c:w val="1"/>
          <c:h val="0.9762448955823585"/>
        </c:manualLayout>
      </c:layout>
      <c:doughnutChart>
        <c:varyColors val="1"/>
        <c:ser>
          <c:idx val="0"/>
          <c:order val="0"/>
          <c:val>
            <c:numRef>
              <c:f>Dashboard!#REF!</c:f>
              <c:numCache>
                <c:formatCode>General</c:formatCode>
                <c:ptCount val="1"/>
                <c:pt idx="0">
                  <c:v>1</c:v>
                </c:pt>
              </c:numCache>
            </c:numRef>
          </c:val>
          <c:extLst>
            <c:ext xmlns:c16="http://schemas.microsoft.com/office/drawing/2014/chart" uri="{C3380CC4-5D6E-409C-BE32-E72D297353CC}">
              <c16:uniqueId val="{00000006-A141-4F83-ACD3-DF05370F590F}"/>
            </c:ext>
          </c:extLst>
        </c:ser>
        <c:dLbls>
          <c:showLegendKey val="0"/>
          <c:showVal val="0"/>
          <c:showCatName val="0"/>
          <c:showSerName val="0"/>
          <c:showPercent val="0"/>
          <c:showBubbleSize val="0"/>
          <c:showLeaderLines val="1"/>
        </c:dLbls>
        <c:firstSliceAng val="0"/>
        <c:holeSize val="50"/>
      </c:doughnutChart>
    </c:plotArea>
    <c:plotVisOnly val="1"/>
    <c:dispBlanksAs val="gap"/>
    <c:showDLblsOverMax val="0"/>
    <c:extLst/>
  </c:chart>
  <c:spPr>
    <a:noFill/>
    <a:ln>
      <a:noFill/>
    </a:ln>
    <a:effectLst/>
  </c:spPr>
  <c:txPr>
    <a:bodyPr/>
    <a:lstStyle/>
    <a:p>
      <a:pPr>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9.8048492877472037E-3"/>
          <c:w val="1"/>
          <c:h val="0.9762448955823585"/>
        </c:manualLayout>
      </c:layout>
      <c:doughnutChart>
        <c:varyColors val="1"/>
        <c:ser>
          <c:idx val="0"/>
          <c:order val="0"/>
          <c:val>
            <c:numRef>
              <c:f>Dashboard!$I$27:$K$27</c:f>
              <c:numCache>
                <c:formatCode>General</c:formatCode>
                <c:ptCount val="3"/>
              </c:numCache>
            </c:numRef>
          </c:val>
          <c:extLst>
            <c:ext xmlns:c16="http://schemas.microsoft.com/office/drawing/2014/chart" uri="{C3380CC4-5D6E-409C-BE32-E72D297353CC}">
              <c16:uniqueId val="{00000006-112C-413B-9E37-600B8FBB2D22}"/>
            </c:ext>
          </c:extLst>
        </c:ser>
        <c:dLbls>
          <c:showLegendKey val="0"/>
          <c:showVal val="0"/>
          <c:showCatName val="0"/>
          <c:showSerName val="0"/>
          <c:showPercent val="0"/>
          <c:showBubbleSize val="0"/>
          <c:showLeaderLines val="1"/>
        </c:dLbls>
        <c:firstSliceAng val="0"/>
        <c:holeSize val="50"/>
      </c:doughnutChart>
      <c:spPr>
        <a:noFill/>
        <a:ln w="25400">
          <a:noFill/>
        </a:ln>
      </c:spPr>
    </c:plotArea>
    <c:plotVisOnly val="1"/>
    <c:dispBlanksAs val="gap"/>
    <c:showDLblsOverMax val="0"/>
    <c:extLst/>
  </c:chart>
  <c:spPr>
    <a:no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2.8951279783344122E-2"/>
          <c:y val="3.7787339127556045E-2"/>
          <c:w val="0.95657308032498378"/>
          <c:h val="0.93862828804989096"/>
        </c:manualLayout>
      </c:layout>
      <c:doughnutChart>
        <c:varyColors val="1"/>
        <c:ser>
          <c:idx val="0"/>
          <c:order val="0"/>
          <c:dPt>
            <c:idx val="0"/>
            <c:bubble3D val="0"/>
            <c:spPr>
              <a:solidFill>
                <a:srgbClr val="92D050"/>
              </a:solidFill>
              <a:ln w="19050">
                <a:solidFill>
                  <a:schemeClr val="lt1"/>
                </a:solidFill>
              </a:ln>
              <a:effectLst/>
            </c:spPr>
            <c:extLst>
              <c:ext xmlns:c16="http://schemas.microsoft.com/office/drawing/2014/chart" uri="{C3380CC4-5D6E-409C-BE32-E72D297353CC}">
                <c16:uniqueId val="{00000001-182F-450D-8492-EB6B2992FB97}"/>
              </c:ext>
            </c:extLst>
          </c:dPt>
          <c:dPt>
            <c:idx val="1"/>
            <c:bubble3D val="0"/>
            <c:spPr>
              <a:solidFill>
                <a:srgbClr val="FFC000"/>
              </a:solidFill>
              <a:ln w="19050">
                <a:solidFill>
                  <a:schemeClr val="lt1"/>
                </a:solidFill>
              </a:ln>
              <a:effectLst/>
            </c:spPr>
            <c:extLst>
              <c:ext xmlns:c16="http://schemas.microsoft.com/office/drawing/2014/chart" uri="{C3380CC4-5D6E-409C-BE32-E72D297353CC}">
                <c16:uniqueId val="{00000003-182F-450D-8492-EB6B2992FB97}"/>
              </c:ext>
            </c:extLst>
          </c:dPt>
          <c:dPt>
            <c:idx val="2"/>
            <c:bubble3D val="0"/>
            <c:spPr>
              <a:solidFill>
                <a:srgbClr val="FF0000"/>
              </a:solidFill>
              <a:ln w="19050">
                <a:solidFill>
                  <a:schemeClr val="lt1"/>
                </a:solidFill>
              </a:ln>
              <a:effectLst/>
            </c:spPr>
            <c:extLst>
              <c:ext xmlns:c16="http://schemas.microsoft.com/office/drawing/2014/chart" uri="{C3380CC4-5D6E-409C-BE32-E72D297353CC}">
                <c16:uniqueId val="{00000005-182F-450D-8492-EB6B2992FB97}"/>
              </c:ext>
            </c:extLst>
          </c:dPt>
          <c:val>
            <c:numRef>
              <c:f>Dashboard!$I$15:$K$15</c:f>
              <c:numCache>
                <c:formatCode>General</c:formatCode>
                <c:ptCount val="3"/>
                <c:pt idx="0">
                  <c:v>0</c:v>
                </c:pt>
                <c:pt idx="1">
                  <c:v>0</c:v>
                </c:pt>
                <c:pt idx="2">
                  <c:v>0</c:v>
                </c:pt>
              </c:numCache>
            </c:numRef>
          </c:val>
          <c:extLst>
            <c:ext xmlns:c16="http://schemas.microsoft.com/office/drawing/2014/chart" uri="{C3380CC4-5D6E-409C-BE32-E72D297353CC}">
              <c16:uniqueId val="{00000000-004E-427F-A764-A0EA788F5016}"/>
            </c:ext>
          </c:extLst>
        </c:ser>
        <c:dLbls>
          <c:showLegendKey val="0"/>
          <c:showVal val="0"/>
          <c:showCatName val="0"/>
          <c:showSerName val="0"/>
          <c:showPercent val="0"/>
          <c:showBubbleSize val="0"/>
          <c:showLeaderLines val="1"/>
        </c:dLbls>
        <c:firstSliceAng val="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4.3707160191056114E-3"/>
          <c:w val="0.97648148148148128"/>
          <c:h val="0.96794563497453912"/>
        </c:manualLayout>
      </c:layout>
      <c:doughnutChart>
        <c:varyColors val="1"/>
        <c:dLbls>
          <c:showLegendKey val="0"/>
          <c:showVal val="0"/>
          <c:showCatName val="0"/>
          <c:showSerName val="0"/>
          <c:showPercent val="0"/>
          <c:showBubbleSize val="0"/>
          <c:showLeaderLines val="0"/>
        </c:dLbls>
        <c:firstSliceAng val="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5330175975930996E-2"/>
          <c:y val="2.3493379490564258E-2"/>
          <c:w val="0.98516921444292049"/>
          <c:h val="0.97648148148148128"/>
        </c:manualLayout>
      </c:layout>
      <c:doughnut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02A5-4494-ACE5-5D0C6764AF8B}"/>
              </c:ext>
            </c:extLst>
          </c:dPt>
          <c:val>
            <c:numRef>
              <c:f>Dashboard!#REF!</c:f>
              <c:numCache>
                <c:formatCode>General</c:formatCode>
                <c:ptCount val="1"/>
                <c:pt idx="0">
                  <c:v>1</c:v>
                </c:pt>
              </c:numCache>
            </c:numRef>
          </c:val>
          <c:extLst>
            <c:ext xmlns:c16="http://schemas.microsoft.com/office/drawing/2014/chart" uri="{C3380CC4-5D6E-409C-BE32-E72D297353CC}">
              <c16:uniqueId val="{00000006-02A5-4494-ACE5-5D0C6764AF8B}"/>
            </c:ext>
          </c:extLst>
        </c:ser>
        <c:dLbls>
          <c:showLegendKey val="0"/>
          <c:showVal val="0"/>
          <c:showCatName val="0"/>
          <c:showSerName val="0"/>
          <c:showPercent val="0"/>
          <c:showBubbleSize val="0"/>
          <c:showLeaderLines val="1"/>
        </c:dLbls>
        <c:firstSliceAng val="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4.3707160191056114E-3"/>
          <c:w val="0.97648148148148128"/>
          <c:h val="0.96794563497453912"/>
        </c:manualLayout>
      </c:layout>
      <c:doughnutChart>
        <c:varyColors val="1"/>
        <c:ser>
          <c:idx val="0"/>
          <c:order val="0"/>
          <c:dPt>
            <c:idx val="0"/>
            <c:bubble3D val="0"/>
            <c:spPr>
              <a:solidFill>
                <a:srgbClr val="92D050"/>
              </a:solidFill>
              <a:ln w="19050">
                <a:solidFill>
                  <a:schemeClr val="lt1"/>
                </a:solidFill>
              </a:ln>
              <a:effectLst/>
            </c:spPr>
            <c:extLst>
              <c:ext xmlns:c16="http://schemas.microsoft.com/office/drawing/2014/chart" uri="{C3380CC4-5D6E-409C-BE32-E72D297353CC}">
                <c16:uniqueId val="{00000009-FC8C-498A-B001-562AA8E40914}"/>
              </c:ext>
            </c:extLst>
          </c:dPt>
          <c:dPt>
            <c:idx val="1"/>
            <c:bubble3D val="0"/>
            <c:spPr>
              <a:solidFill>
                <a:srgbClr val="FFC000"/>
              </a:solidFill>
              <a:ln w="19050">
                <a:solidFill>
                  <a:schemeClr val="lt1"/>
                </a:solidFill>
              </a:ln>
              <a:effectLst/>
            </c:spPr>
            <c:extLst>
              <c:ext xmlns:c16="http://schemas.microsoft.com/office/drawing/2014/chart" uri="{C3380CC4-5D6E-409C-BE32-E72D297353CC}">
                <c16:uniqueId val="{0000000B-FC8C-498A-B001-562AA8E40914}"/>
              </c:ext>
            </c:extLst>
          </c:dPt>
          <c:dPt>
            <c:idx val="2"/>
            <c:bubble3D val="0"/>
            <c:spPr>
              <a:solidFill>
                <a:srgbClr val="FF0000"/>
              </a:solidFill>
              <a:ln w="19050">
                <a:solidFill>
                  <a:schemeClr val="lt1"/>
                </a:solidFill>
              </a:ln>
              <a:effectLst/>
            </c:spPr>
            <c:extLst>
              <c:ext xmlns:c16="http://schemas.microsoft.com/office/drawing/2014/chart" uri="{C3380CC4-5D6E-409C-BE32-E72D297353CC}">
                <c16:uniqueId val="{0000000D-FC8C-498A-B001-562AA8E40914}"/>
              </c:ext>
            </c:extLst>
          </c:dPt>
          <c:val>
            <c:numRef>
              <c:f>Dashboard!$I$22:$K$22</c:f>
              <c:numCache>
                <c:formatCode>General</c:formatCode>
                <c:ptCount val="3"/>
                <c:pt idx="0">
                  <c:v>0</c:v>
                </c:pt>
                <c:pt idx="1">
                  <c:v>0</c:v>
                </c:pt>
                <c:pt idx="2">
                  <c:v>0</c:v>
                </c:pt>
              </c:numCache>
            </c:numRef>
          </c:val>
          <c:extLst>
            <c:ext xmlns:c16="http://schemas.microsoft.com/office/drawing/2014/chart" uri="{C3380CC4-5D6E-409C-BE32-E72D297353CC}">
              <c16:uniqueId val="{0000000E-FC8C-498A-B001-562AA8E40914}"/>
            </c:ext>
          </c:extLst>
        </c:ser>
        <c:dLbls>
          <c:showLegendKey val="0"/>
          <c:showVal val="0"/>
          <c:showCatName val="0"/>
          <c:showSerName val="0"/>
          <c:showPercent val="0"/>
          <c:showBubbleSize val="0"/>
          <c:showLeaderLines val="1"/>
        </c:dLbls>
        <c:firstSliceAng val="0"/>
        <c:holeSize val="50"/>
      </c:doughnutChart>
    </c:plotArea>
    <c:plotVisOnly val="1"/>
    <c:dispBlanksAs val="gap"/>
    <c:showDLblsOverMax val="0"/>
    <c:extLst/>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9.8048492877472037E-3"/>
          <c:w val="1"/>
          <c:h val="0.9762448955823585"/>
        </c:manualLayout>
      </c:layout>
      <c:doughnutChart>
        <c:varyColors val="1"/>
        <c:ser>
          <c:idx val="0"/>
          <c:order val="0"/>
          <c:val>
            <c:numRef>
              <c:f>Dashboard!$I$25:$K$25</c:f>
              <c:numCache>
                <c:formatCode>General</c:formatCode>
                <c:ptCount val="3"/>
                <c:pt idx="0">
                  <c:v>0</c:v>
                </c:pt>
                <c:pt idx="1">
                  <c:v>0</c:v>
                </c:pt>
                <c:pt idx="2">
                  <c:v>0</c:v>
                </c:pt>
              </c:numCache>
            </c:numRef>
          </c:val>
          <c:extLst>
            <c:ext xmlns:c16="http://schemas.microsoft.com/office/drawing/2014/chart" uri="{C3380CC4-5D6E-409C-BE32-E72D297353CC}">
              <c16:uniqueId val="{00000006-8C1E-48A7-A1AE-F5BEE72A58FA}"/>
            </c:ext>
          </c:extLst>
        </c:ser>
        <c:dLbls>
          <c:showLegendKey val="0"/>
          <c:showVal val="0"/>
          <c:showCatName val="0"/>
          <c:showSerName val="0"/>
          <c:showPercent val="0"/>
          <c:showBubbleSize val="0"/>
          <c:showLeaderLines val="1"/>
        </c:dLbls>
        <c:firstSliceAng val="0"/>
        <c:holeSize val="50"/>
      </c:doughnutChart>
    </c:plotArea>
    <c:plotVisOnly val="1"/>
    <c:dispBlanksAs val="gap"/>
    <c:showDLblsOverMax val="0"/>
    <c:extLst/>
  </c:chart>
  <c:spPr>
    <a:noFill/>
    <a:ln>
      <a:noFill/>
    </a:ln>
    <a:effectLst/>
  </c:spPr>
  <c:txPr>
    <a:bodyPr/>
    <a:lstStyle/>
    <a:p>
      <a:pPr>
        <a:defRPr/>
      </a:pPr>
      <a:endParaRPr lang="en-US"/>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8.7414320382111829E-3"/>
          <c:w val="1"/>
          <c:h val="0.98251713592357759"/>
        </c:manualLayout>
      </c:layout>
      <c:doughnutChart>
        <c:varyColors val="1"/>
        <c:ser>
          <c:idx val="0"/>
          <c:order val="0"/>
          <c:explosion val="1"/>
          <c:val>
            <c:numRef>
              <c:f>Dashboard!$I$24:$K$24</c:f>
              <c:numCache>
                <c:formatCode>General</c:formatCode>
                <c:ptCount val="3"/>
                <c:pt idx="0">
                  <c:v>0</c:v>
                </c:pt>
                <c:pt idx="1">
                  <c:v>0</c:v>
                </c:pt>
                <c:pt idx="2">
                  <c:v>0</c:v>
                </c:pt>
              </c:numCache>
            </c:numRef>
          </c:val>
          <c:extLst>
            <c:ext xmlns:c16="http://schemas.microsoft.com/office/drawing/2014/chart" uri="{C3380CC4-5D6E-409C-BE32-E72D297353CC}">
              <c16:uniqueId val="{00000006-2A41-45ED-84DC-741E596493F1}"/>
            </c:ext>
          </c:extLst>
        </c:ser>
        <c:dLbls>
          <c:showLegendKey val="0"/>
          <c:showVal val="0"/>
          <c:showCatName val="0"/>
          <c:showSerName val="0"/>
          <c:showPercent val="0"/>
          <c:showBubbleSize val="0"/>
          <c:showLeaderLines val="1"/>
        </c:dLbls>
        <c:firstSliceAng val="0"/>
        <c:holeSize val="50"/>
      </c:doughnutChart>
    </c:plotArea>
    <c:plotVisOnly val="1"/>
    <c:dispBlanksAs val="gap"/>
    <c:showDLblsOverMax val="0"/>
    <c:extLst/>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9.8048492877472037E-3"/>
          <c:w val="1"/>
          <c:h val="0.9762448955823585"/>
        </c:manualLayout>
      </c:layout>
      <c:doughnutChart>
        <c:varyColors val="1"/>
        <c:dLbls>
          <c:showLegendKey val="0"/>
          <c:showVal val="0"/>
          <c:showCatName val="0"/>
          <c:showSerName val="0"/>
          <c:showPercent val="0"/>
          <c:showBubbleSize val="0"/>
          <c:showLeaderLines val="0"/>
        </c:dLbls>
        <c:firstSliceAng val="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9.8048492877472037E-3"/>
          <c:w val="1"/>
          <c:h val="0.9762448955823585"/>
        </c:manualLayout>
      </c:layout>
      <c:doughnutChart>
        <c:varyColors val="1"/>
        <c:ser>
          <c:idx val="0"/>
          <c:order val="0"/>
          <c:dPt>
            <c:idx val="0"/>
            <c:bubble3D val="0"/>
            <c:spPr>
              <a:solidFill>
                <a:srgbClr val="92D050"/>
              </a:solidFill>
              <a:ln w="19050">
                <a:solidFill>
                  <a:schemeClr val="lt1"/>
                </a:solidFill>
              </a:ln>
              <a:effectLst/>
            </c:spPr>
            <c:extLst>
              <c:ext xmlns:c16="http://schemas.microsoft.com/office/drawing/2014/chart" uri="{C3380CC4-5D6E-409C-BE32-E72D297353CC}">
                <c16:uniqueId val="{00000002-53F1-4483-A08A-E709B36D99B4}"/>
              </c:ext>
            </c:extLst>
          </c:dPt>
          <c:dPt>
            <c:idx val="1"/>
            <c:bubble3D val="0"/>
            <c:spPr>
              <a:solidFill>
                <a:srgbClr val="FFC000"/>
              </a:solidFill>
              <a:ln w="19050">
                <a:solidFill>
                  <a:schemeClr val="lt1"/>
                </a:solidFill>
              </a:ln>
              <a:effectLst/>
            </c:spPr>
            <c:extLst>
              <c:ext xmlns:c16="http://schemas.microsoft.com/office/drawing/2014/chart" uri="{C3380CC4-5D6E-409C-BE32-E72D297353CC}">
                <c16:uniqueId val="{00000004-53F1-4483-A08A-E709B36D99B4}"/>
              </c:ext>
            </c:extLst>
          </c:dPt>
          <c:dPt>
            <c:idx val="2"/>
            <c:bubble3D val="0"/>
            <c:spPr>
              <a:solidFill>
                <a:srgbClr val="FF0000"/>
              </a:solidFill>
              <a:ln w="19050">
                <a:solidFill>
                  <a:schemeClr val="lt1"/>
                </a:solidFill>
              </a:ln>
              <a:effectLst/>
            </c:spPr>
            <c:extLst>
              <c:ext xmlns:c16="http://schemas.microsoft.com/office/drawing/2014/chart" uri="{C3380CC4-5D6E-409C-BE32-E72D297353CC}">
                <c16:uniqueId val="{00000006-53F1-4483-A08A-E709B36D99B4}"/>
              </c:ext>
            </c:extLst>
          </c:dPt>
          <c:val>
            <c:numRef>
              <c:f>Dashboard!$I$33:$K$33</c:f>
              <c:numCache>
                <c:formatCode>General</c:formatCode>
                <c:ptCount val="3"/>
                <c:pt idx="0">
                  <c:v>0</c:v>
                </c:pt>
                <c:pt idx="1">
                  <c:v>0</c:v>
                </c:pt>
                <c:pt idx="2">
                  <c:v>0</c:v>
                </c:pt>
              </c:numCache>
            </c:numRef>
          </c:val>
          <c:extLst>
            <c:ext xmlns:c16="http://schemas.microsoft.com/office/drawing/2014/chart" uri="{C3380CC4-5D6E-409C-BE32-E72D297353CC}">
              <c16:uniqueId val="{00000007-53F1-4483-A08A-E709B36D99B4}"/>
            </c:ext>
          </c:extLst>
        </c:ser>
        <c:dLbls>
          <c:showLegendKey val="0"/>
          <c:showVal val="0"/>
          <c:showCatName val="0"/>
          <c:showSerName val="0"/>
          <c:showPercent val="0"/>
          <c:showBubbleSize val="0"/>
          <c:showLeaderLines val="1"/>
        </c:dLbls>
        <c:firstSliceAng val="0"/>
        <c:holeSize val="50"/>
      </c:doughnutChart>
    </c:plotArea>
    <c:plotVisOnly val="1"/>
    <c:dispBlanksAs val="gap"/>
    <c:showDLblsOverMax val="0"/>
    <c:extLst/>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9.8048492877472037E-3"/>
          <c:w val="1"/>
          <c:h val="0.9762448955823585"/>
        </c:manualLayout>
      </c:layout>
      <c:doughnutChart>
        <c:varyColors val="1"/>
        <c:ser>
          <c:idx val="0"/>
          <c:order val="0"/>
          <c:dPt>
            <c:idx val="0"/>
            <c:bubble3D val="0"/>
            <c:spPr>
              <a:solidFill>
                <a:srgbClr val="92D050"/>
              </a:solidFill>
              <a:ln w="19050">
                <a:solidFill>
                  <a:schemeClr val="lt1"/>
                </a:solidFill>
              </a:ln>
              <a:effectLst/>
            </c:spPr>
            <c:extLst>
              <c:ext xmlns:c16="http://schemas.microsoft.com/office/drawing/2014/chart" uri="{C3380CC4-5D6E-409C-BE32-E72D297353CC}">
                <c16:uniqueId val="{00000002-6E6B-4BD0-BA4F-1BCD557B75C3}"/>
              </c:ext>
            </c:extLst>
          </c:dPt>
          <c:dPt>
            <c:idx val="1"/>
            <c:bubble3D val="0"/>
            <c:spPr>
              <a:solidFill>
                <a:srgbClr val="FFC000"/>
              </a:solidFill>
              <a:ln w="19050">
                <a:solidFill>
                  <a:schemeClr val="lt1"/>
                </a:solidFill>
              </a:ln>
              <a:effectLst/>
            </c:spPr>
            <c:extLst>
              <c:ext xmlns:c16="http://schemas.microsoft.com/office/drawing/2014/chart" uri="{C3380CC4-5D6E-409C-BE32-E72D297353CC}">
                <c16:uniqueId val="{00000004-6E6B-4BD0-BA4F-1BCD557B75C3}"/>
              </c:ext>
            </c:extLst>
          </c:dPt>
          <c:dPt>
            <c:idx val="2"/>
            <c:bubble3D val="0"/>
            <c:spPr>
              <a:solidFill>
                <a:srgbClr val="FF0000"/>
              </a:solidFill>
              <a:ln w="19050">
                <a:solidFill>
                  <a:schemeClr val="lt1"/>
                </a:solidFill>
              </a:ln>
              <a:effectLst/>
            </c:spPr>
            <c:extLst>
              <c:ext xmlns:c16="http://schemas.microsoft.com/office/drawing/2014/chart" uri="{C3380CC4-5D6E-409C-BE32-E72D297353CC}">
                <c16:uniqueId val="{00000006-6E6B-4BD0-BA4F-1BCD557B75C3}"/>
              </c:ext>
            </c:extLst>
          </c:dPt>
          <c:val>
            <c:numRef>
              <c:f>Dashboard!$I$34:$K$34</c:f>
              <c:numCache>
                <c:formatCode>General</c:formatCode>
                <c:ptCount val="3"/>
                <c:pt idx="0">
                  <c:v>0</c:v>
                </c:pt>
                <c:pt idx="1">
                  <c:v>0</c:v>
                </c:pt>
                <c:pt idx="2">
                  <c:v>0</c:v>
                </c:pt>
              </c:numCache>
            </c:numRef>
          </c:val>
          <c:extLst>
            <c:ext xmlns:c16="http://schemas.microsoft.com/office/drawing/2014/chart" uri="{C3380CC4-5D6E-409C-BE32-E72D297353CC}">
              <c16:uniqueId val="{00000007-6E6B-4BD0-BA4F-1BCD557B75C3}"/>
            </c:ext>
          </c:extLst>
        </c:ser>
        <c:dLbls>
          <c:showLegendKey val="0"/>
          <c:showVal val="0"/>
          <c:showCatName val="0"/>
          <c:showSerName val="0"/>
          <c:showPercent val="0"/>
          <c:showBubbleSize val="0"/>
          <c:showLeaderLines val="1"/>
        </c:dLbls>
        <c:firstSliceAng val="0"/>
        <c:holeSize val="50"/>
      </c:doughnutChart>
    </c:plotArea>
    <c:plotVisOnly val="1"/>
    <c:dispBlanksAs val="gap"/>
    <c:showDLblsOverMax val="0"/>
    <c:extLst/>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9.8048492877472037E-3"/>
          <c:w val="1"/>
          <c:h val="0.9762448955823585"/>
        </c:manualLayout>
      </c:layout>
      <c:doughnutChart>
        <c:varyColors val="1"/>
        <c:dLbls>
          <c:showLegendKey val="0"/>
          <c:showVal val="0"/>
          <c:showCatName val="0"/>
          <c:showSerName val="0"/>
          <c:showPercent val="0"/>
          <c:showBubbleSize val="0"/>
          <c:showLeaderLines val="0"/>
        </c:dLbls>
        <c:firstSliceAng val="0"/>
        <c:holeSize val="50"/>
      </c:doughnutChart>
    </c:plotArea>
    <c:plotVisOnly val="1"/>
    <c:dispBlanksAs val="gap"/>
    <c:showDLblsOverMax val="0"/>
    <c:extLst/>
  </c:chart>
  <c:spPr>
    <a:noFill/>
    <a:ln>
      <a:noFill/>
    </a:ln>
    <a:effectLst/>
  </c:spPr>
  <c:txPr>
    <a:bodyPr/>
    <a:lstStyle/>
    <a:p>
      <a:pPr>
        <a:defRPr/>
      </a:pPr>
      <a:endParaRPr lang="en-US"/>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9.8048492877472037E-3"/>
          <c:w val="1"/>
          <c:h val="0.9762448955823585"/>
        </c:manualLayout>
      </c:layout>
      <c:doughnut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A955-4B0C-8A9A-6853A32F66CF}"/>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A955-4B0C-8A9A-6853A32F66CF}"/>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A955-4B0C-8A9A-6853A32F66CF}"/>
              </c:ext>
            </c:extLst>
          </c:dPt>
          <c:val>
            <c:numRef>
              <c:f>Dashboard!$I$30:$K$30</c:f>
              <c:numCache>
                <c:formatCode>General</c:formatCode>
                <c:ptCount val="3"/>
                <c:pt idx="0">
                  <c:v>0</c:v>
                </c:pt>
                <c:pt idx="1">
                  <c:v>0</c:v>
                </c:pt>
                <c:pt idx="2">
                  <c:v>0</c:v>
                </c:pt>
              </c:numCache>
            </c:numRef>
          </c:val>
          <c:extLst>
            <c:ext xmlns:c16="http://schemas.microsoft.com/office/drawing/2014/chart" uri="{C3380CC4-5D6E-409C-BE32-E72D297353CC}">
              <c16:uniqueId val="{00000006-A955-4B0C-8A9A-6853A32F66CF}"/>
            </c:ext>
          </c:extLst>
        </c:ser>
        <c:dLbls>
          <c:showLegendKey val="0"/>
          <c:showVal val="0"/>
          <c:showCatName val="0"/>
          <c:showSerName val="0"/>
          <c:showPercent val="0"/>
          <c:showBubbleSize val="0"/>
          <c:showLeaderLines val="1"/>
        </c:dLbls>
        <c:firstSliceAng val="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2.2545981450722173E-3"/>
          <c:w val="0.97648148148148128"/>
          <c:h val="0.97207653466605937"/>
        </c:manualLayout>
      </c:layout>
      <c:doughnutChart>
        <c:varyColors val="1"/>
        <c:ser>
          <c:idx val="0"/>
          <c:order val="0"/>
          <c:dPt>
            <c:idx val="0"/>
            <c:bubble3D val="0"/>
            <c:spPr>
              <a:solidFill>
                <a:srgbClr val="92D050"/>
              </a:solidFill>
              <a:ln w="19050">
                <a:solidFill>
                  <a:schemeClr val="lt1"/>
                </a:solidFill>
              </a:ln>
              <a:effectLst/>
            </c:spPr>
            <c:extLst>
              <c:ext xmlns:c16="http://schemas.microsoft.com/office/drawing/2014/chart" uri="{C3380CC4-5D6E-409C-BE32-E72D297353CC}">
                <c16:uniqueId val="{00000001-618F-40E0-A8A5-D3F914BFFD43}"/>
              </c:ext>
            </c:extLst>
          </c:dPt>
          <c:dPt>
            <c:idx val="1"/>
            <c:bubble3D val="0"/>
            <c:spPr>
              <a:solidFill>
                <a:srgbClr val="FFC000"/>
              </a:solidFill>
              <a:ln w="19050">
                <a:solidFill>
                  <a:schemeClr val="lt1"/>
                </a:solidFill>
              </a:ln>
              <a:effectLst/>
            </c:spPr>
            <c:extLst>
              <c:ext xmlns:c16="http://schemas.microsoft.com/office/drawing/2014/chart" uri="{C3380CC4-5D6E-409C-BE32-E72D297353CC}">
                <c16:uniqueId val="{00000003-618F-40E0-A8A5-D3F914BFFD43}"/>
              </c:ext>
            </c:extLst>
          </c:dPt>
          <c:dPt>
            <c:idx val="2"/>
            <c:bubble3D val="0"/>
            <c:spPr>
              <a:solidFill>
                <a:srgbClr val="FF0000"/>
              </a:solidFill>
              <a:ln w="19050">
                <a:solidFill>
                  <a:schemeClr val="lt1"/>
                </a:solidFill>
              </a:ln>
              <a:effectLst/>
            </c:spPr>
            <c:extLst>
              <c:ext xmlns:c16="http://schemas.microsoft.com/office/drawing/2014/chart" uri="{C3380CC4-5D6E-409C-BE32-E72D297353CC}">
                <c16:uniqueId val="{00000005-618F-40E0-A8A5-D3F914BFFD43}"/>
              </c:ext>
            </c:extLst>
          </c:dPt>
          <c:val>
            <c:numRef>
              <c:f>Dashboard!$I$16:$K$16</c:f>
              <c:numCache>
                <c:formatCode>General</c:formatCode>
                <c:ptCount val="3"/>
                <c:pt idx="0">
                  <c:v>0</c:v>
                </c:pt>
                <c:pt idx="1">
                  <c:v>0</c:v>
                </c:pt>
                <c:pt idx="2">
                  <c:v>0</c:v>
                </c:pt>
              </c:numCache>
            </c:numRef>
          </c:val>
          <c:extLst>
            <c:ext xmlns:c16="http://schemas.microsoft.com/office/drawing/2014/chart" uri="{C3380CC4-5D6E-409C-BE32-E72D297353CC}">
              <c16:uniqueId val="{00000000-B649-49E9-A13B-142924469F1C}"/>
            </c:ext>
          </c:extLst>
        </c:ser>
        <c:dLbls>
          <c:showLegendKey val="0"/>
          <c:showVal val="0"/>
          <c:showCatName val="0"/>
          <c:showSerName val="0"/>
          <c:showPercent val="0"/>
          <c:showBubbleSize val="0"/>
          <c:showLeaderLines val="1"/>
        </c:dLbls>
        <c:firstSliceAng val="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9.8048492877472037E-3"/>
          <c:w val="1"/>
          <c:h val="0.9762448955823585"/>
        </c:manualLayout>
      </c:layout>
      <c:doughnut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B327-4A29-A092-29D81B20B34F}"/>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B327-4A29-A092-29D81B20B34F}"/>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B327-4A29-A092-29D81B20B34F}"/>
              </c:ext>
            </c:extLst>
          </c:dPt>
          <c:val>
            <c:numRef>
              <c:f>Dashboard!$I$32:$K$32</c:f>
              <c:numCache>
                <c:formatCode>General</c:formatCode>
                <c:ptCount val="3"/>
                <c:pt idx="0">
                  <c:v>0</c:v>
                </c:pt>
                <c:pt idx="1">
                  <c:v>0</c:v>
                </c:pt>
                <c:pt idx="2">
                  <c:v>0</c:v>
                </c:pt>
              </c:numCache>
            </c:numRef>
          </c:val>
          <c:extLst>
            <c:ext xmlns:c16="http://schemas.microsoft.com/office/drawing/2014/chart" uri="{C3380CC4-5D6E-409C-BE32-E72D297353CC}">
              <c16:uniqueId val="{00000006-B327-4A29-A092-29D81B20B34F}"/>
            </c:ext>
          </c:extLst>
        </c:ser>
        <c:dLbls>
          <c:showLegendKey val="0"/>
          <c:showVal val="0"/>
          <c:showCatName val="0"/>
          <c:showSerName val="0"/>
          <c:showPercent val="0"/>
          <c:showBubbleSize val="0"/>
          <c:showLeaderLines val="1"/>
        </c:dLbls>
        <c:firstSliceAng val="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9.8048492877472037E-3"/>
          <c:w val="1"/>
          <c:h val="0.9762448955823585"/>
        </c:manualLayout>
      </c:layout>
      <c:doughnut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B129-4FFA-90B3-6A609A4C9451}"/>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B129-4FFA-90B3-6A609A4C9451}"/>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B129-4FFA-90B3-6A609A4C9451}"/>
              </c:ext>
            </c:extLst>
          </c:dPt>
          <c:val>
            <c:numRef>
              <c:f>Dashboard!$I$35:$K$35</c:f>
              <c:numCache>
                <c:formatCode>General</c:formatCode>
                <c:ptCount val="3"/>
                <c:pt idx="0">
                  <c:v>0</c:v>
                </c:pt>
                <c:pt idx="1">
                  <c:v>0</c:v>
                </c:pt>
                <c:pt idx="2">
                  <c:v>0</c:v>
                </c:pt>
              </c:numCache>
            </c:numRef>
          </c:val>
          <c:extLst>
            <c:ext xmlns:c16="http://schemas.microsoft.com/office/drawing/2014/chart" uri="{C3380CC4-5D6E-409C-BE32-E72D297353CC}">
              <c16:uniqueId val="{00000006-B129-4FFA-90B3-6A609A4C9451}"/>
            </c:ext>
          </c:extLst>
        </c:ser>
        <c:dLbls>
          <c:showLegendKey val="0"/>
          <c:showVal val="0"/>
          <c:showCatName val="0"/>
          <c:showSerName val="0"/>
          <c:showPercent val="0"/>
          <c:showBubbleSize val="0"/>
          <c:showLeaderLines val="1"/>
        </c:dLbls>
        <c:firstSliceAng val="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9.8048492877472037E-3"/>
          <c:w val="1"/>
          <c:h val="0.9762448955823585"/>
        </c:manualLayout>
      </c:layout>
      <c:doughnut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7F92-4D27-8F55-3ED12A9F5293}"/>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7F92-4D27-8F55-3ED12A9F5293}"/>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7F92-4D27-8F55-3ED12A9F5293}"/>
              </c:ext>
            </c:extLst>
          </c:dPt>
          <c:val>
            <c:numRef>
              <c:f>Dashboard!$I$36:$K$36</c:f>
              <c:numCache>
                <c:formatCode>General</c:formatCode>
                <c:ptCount val="3"/>
                <c:pt idx="0">
                  <c:v>0</c:v>
                </c:pt>
                <c:pt idx="1">
                  <c:v>0</c:v>
                </c:pt>
                <c:pt idx="2">
                  <c:v>0</c:v>
                </c:pt>
              </c:numCache>
            </c:numRef>
          </c:val>
          <c:extLst>
            <c:ext xmlns:c16="http://schemas.microsoft.com/office/drawing/2014/chart" uri="{C3380CC4-5D6E-409C-BE32-E72D297353CC}">
              <c16:uniqueId val="{00000006-7F92-4D27-8F55-3ED12A9F5293}"/>
            </c:ext>
          </c:extLst>
        </c:ser>
        <c:dLbls>
          <c:showLegendKey val="0"/>
          <c:showVal val="0"/>
          <c:showCatName val="0"/>
          <c:showSerName val="0"/>
          <c:showPercent val="0"/>
          <c:showBubbleSize val="0"/>
          <c:showLeaderLines val="1"/>
        </c:dLbls>
        <c:firstSliceAng val="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9.8048492877472037E-3"/>
          <c:w val="1"/>
          <c:h val="0.9762448955823585"/>
        </c:manualLayout>
      </c:layout>
      <c:doughnut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D4DB-481D-B75D-071B511D5B58}"/>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D4DB-481D-B75D-071B511D5B58}"/>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D4DB-481D-B75D-071B511D5B58}"/>
              </c:ext>
            </c:extLst>
          </c:dPt>
          <c:val>
            <c:numRef>
              <c:f>Dashboard!$I$37:$K$37</c:f>
              <c:numCache>
                <c:formatCode>General</c:formatCode>
                <c:ptCount val="3"/>
                <c:pt idx="0">
                  <c:v>0</c:v>
                </c:pt>
                <c:pt idx="1">
                  <c:v>0</c:v>
                </c:pt>
                <c:pt idx="2">
                  <c:v>0</c:v>
                </c:pt>
              </c:numCache>
            </c:numRef>
          </c:val>
          <c:extLst>
            <c:ext xmlns:c16="http://schemas.microsoft.com/office/drawing/2014/chart" uri="{C3380CC4-5D6E-409C-BE32-E72D297353CC}">
              <c16:uniqueId val="{00000006-D4DB-481D-B75D-071B511D5B58}"/>
            </c:ext>
          </c:extLst>
        </c:ser>
        <c:dLbls>
          <c:showLegendKey val="0"/>
          <c:showVal val="0"/>
          <c:showCatName val="0"/>
          <c:showSerName val="0"/>
          <c:showPercent val="0"/>
          <c:showBubbleSize val="0"/>
          <c:showLeaderLines val="1"/>
        </c:dLbls>
        <c:firstSliceAng val="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9.8048492877472037E-3"/>
          <c:w val="1"/>
          <c:h val="0.9762448955823585"/>
        </c:manualLayout>
      </c:layout>
      <c:doughnut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6BD7-4C81-80E5-5134C5E3ACC7}"/>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6BD7-4C81-80E5-5134C5E3ACC7}"/>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6BD7-4C81-80E5-5134C5E3ACC7}"/>
              </c:ext>
            </c:extLst>
          </c:dPt>
          <c:val>
            <c:numRef>
              <c:f>Dashboard!$I$38:$K$38</c:f>
              <c:numCache>
                <c:formatCode>General</c:formatCode>
                <c:ptCount val="3"/>
                <c:pt idx="0">
                  <c:v>0</c:v>
                </c:pt>
                <c:pt idx="1">
                  <c:v>0</c:v>
                </c:pt>
                <c:pt idx="2">
                  <c:v>0</c:v>
                </c:pt>
              </c:numCache>
            </c:numRef>
          </c:val>
          <c:extLst>
            <c:ext xmlns:c16="http://schemas.microsoft.com/office/drawing/2014/chart" uri="{C3380CC4-5D6E-409C-BE32-E72D297353CC}">
              <c16:uniqueId val="{00000006-6BD7-4C81-80E5-5134C5E3ACC7}"/>
            </c:ext>
          </c:extLst>
        </c:ser>
        <c:dLbls>
          <c:showLegendKey val="0"/>
          <c:showVal val="0"/>
          <c:showCatName val="0"/>
          <c:showSerName val="0"/>
          <c:showPercent val="0"/>
          <c:showBubbleSize val="0"/>
          <c:showLeaderLines val="1"/>
        </c:dLbls>
        <c:firstSliceAng val="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9.8048492877472037E-3"/>
          <c:w val="1"/>
          <c:h val="0.9762448955823585"/>
        </c:manualLayout>
      </c:layout>
      <c:doughnut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5124-49CC-A6BC-15FEB38F49E1}"/>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5124-49CC-A6BC-15FEB38F49E1}"/>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5124-49CC-A6BC-15FEB38F49E1}"/>
              </c:ext>
            </c:extLst>
          </c:dPt>
          <c:val>
            <c:numRef>
              <c:f>Dashboard!$I$39:$K$39</c:f>
              <c:numCache>
                <c:formatCode>General</c:formatCode>
                <c:ptCount val="3"/>
                <c:pt idx="0">
                  <c:v>0</c:v>
                </c:pt>
                <c:pt idx="1">
                  <c:v>0</c:v>
                </c:pt>
                <c:pt idx="2">
                  <c:v>0</c:v>
                </c:pt>
              </c:numCache>
            </c:numRef>
          </c:val>
          <c:extLst>
            <c:ext xmlns:c16="http://schemas.microsoft.com/office/drawing/2014/chart" uri="{C3380CC4-5D6E-409C-BE32-E72D297353CC}">
              <c16:uniqueId val="{00000006-5124-49CC-A6BC-15FEB38F49E1}"/>
            </c:ext>
          </c:extLst>
        </c:ser>
        <c:dLbls>
          <c:showLegendKey val="0"/>
          <c:showVal val="0"/>
          <c:showCatName val="0"/>
          <c:showSerName val="0"/>
          <c:showPercent val="0"/>
          <c:showBubbleSize val="0"/>
          <c:showLeaderLines val="1"/>
        </c:dLbls>
        <c:firstSliceAng val="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3328407858437687E-3"/>
          <c:y val="0"/>
          <c:w val="0.96822340789483241"/>
          <c:h val="0.97668706701275032"/>
        </c:manualLayout>
      </c:layout>
      <c:doughnutChart>
        <c:varyColors val="1"/>
        <c:ser>
          <c:idx val="0"/>
          <c:order val="0"/>
          <c:dPt>
            <c:idx val="0"/>
            <c:bubble3D val="0"/>
            <c:spPr>
              <a:solidFill>
                <a:srgbClr val="92D050"/>
              </a:solidFill>
              <a:ln w="19050">
                <a:solidFill>
                  <a:schemeClr val="lt1"/>
                </a:solidFill>
              </a:ln>
              <a:effectLst/>
            </c:spPr>
            <c:extLst>
              <c:ext xmlns:c16="http://schemas.microsoft.com/office/drawing/2014/chart" uri="{C3380CC4-5D6E-409C-BE32-E72D297353CC}">
                <c16:uniqueId val="{00000004-40CA-446B-A0AF-76442C3D0714}"/>
              </c:ext>
            </c:extLst>
          </c:dPt>
          <c:dPt>
            <c:idx val="1"/>
            <c:bubble3D val="0"/>
            <c:spPr>
              <a:solidFill>
                <a:srgbClr val="FFC000"/>
              </a:solidFill>
              <a:ln w="19050">
                <a:solidFill>
                  <a:schemeClr val="lt1"/>
                </a:solidFill>
              </a:ln>
              <a:effectLst/>
            </c:spPr>
            <c:extLst>
              <c:ext xmlns:c16="http://schemas.microsoft.com/office/drawing/2014/chart" uri="{C3380CC4-5D6E-409C-BE32-E72D297353CC}">
                <c16:uniqueId val="{00000003-40CA-446B-A0AF-76442C3D0714}"/>
              </c:ext>
            </c:extLst>
          </c:dPt>
          <c:dPt>
            <c:idx val="2"/>
            <c:bubble3D val="0"/>
            <c:spPr>
              <a:solidFill>
                <a:srgbClr val="FF0000"/>
              </a:solidFill>
              <a:ln w="19050">
                <a:solidFill>
                  <a:schemeClr val="lt1"/>
                </a:solidFill>
              </a:ln>
              <a:effectLst/>
            </c:spPr>
            <c:extLst>
              <c:ext xmlns:c16="http://schemas.microsoft.com/office/drawing/2014/chart" uri="{C3380CC4-5D6E-409C-BE32-E72D297353CC}">
                <c16:uniqueId val="{00000002-40CA-446B-A0AF-76442C3D0714}"/>
              </c:ext>
            </c:extLst>
          </c:dPt>
          <c:val>
            <c:numRef>
              <c:f>Dashboard!$I$17:$K$17</c:f>
              <c:numCache>
                <c:formatCode>General</c:formatCode>
                <c:ptCount val="3"/>
                <c:pt idx="0">
                  <c:v>0</c:v>
                </c:pt>
                <c:pt idx="1">
                  <c:v>0</c:v>
                </c:pt>
                <c:pt idx="2">
                  <c:v>0</c:v>
                </c:pt>
              </c:numCache>
            </c:numRef>
          </c:val>
          <c:extLst>
            <c:ext xmlns:c16="http://schemas.microsoft.com/office/drawing/2014/chart" uri="{C3380CC4-5D6E-409C-BE32-E72D297353CC}">
              <c16:uniqueId val="{00000000-40CA-446B-A0AF-76442C3D0714}"/>
            </c:ext>
          </c:extLst>
        </c:ser>
        <c:dLbls>
          <c:showLegendKey val="0"/>
          <c:showVal val="0"/>
          <c:showCatName val="0"/>
          <c:showSerName val="0"/>
          <c:showPercent val="0"/>
          <c:showBubbleSize val="0"/>
          <c:showLeaderLines val="1"/>
        </c:dLbls>
        <c:firstSliceAng val="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4.3707160191056114E-3"/>
          <c:w val="0.97648148148148128"/>
          <c:h val="0.96794563497453912"/>
        </c:manualLayout>
      </c:layout>
      <c:doughnutChart>
        <c:varyColors val="1"/>
        <c:ser>
          <c:idx val="0"/>
          <c:order val="0"/>
          <c:dPt>
            <c:idx val="0"/>
            <c:bubble3D val="0"/>
            <c:spPr>
              <a:solidFill>
                <a:srgbClr val="92D050"/>
              </a:solidFill>
              <a:ln w="19050">
                <a:solidFill>
                  <a:schemeClr val="lt1"/>
                </a:solidFill>
              </a:ln>
              <a:effectLst/>
            </c:spPr>
            <c:extLst>
              <c:ext xmlns:c16="http://schemas.microsoft.com/office/drawing/2014/chart" uri="{C3380CC4-5D6E-409C-BE32-E72D297353CC}">
                <c16:uniqueId val="{00000004-71E3-4BDC-BA81-A8E6791512B6}"/>
              </c:ext>
            </c:extLst>
          </c:dPt>
          <c:dPt>
            <c:idx val="1"/>
            <c:bubble3D val="0"/>
            <c:spPr>
              <a:solidFill>
                <a:srgbClr val="FFC000"/>
              </a:solidFill>
              <a:ln w="19050">
                <a:solidFill>
                  <a:schemeClr val="lt1"/>
                </a:solidFill>
              </a:ln>
              <a:effectLst/>
            </c:spPr>
            <c:extLst>
              <c:ext xmlns:c16="http://schemas.microsoft.com/office/drawing/2014/chart" uri="{C3380CC4-5D6E-409C-BE32-E72D297353CC}">
                <c16:uniqueId val="{00000003-71E3-4BDC-BA81-A8E6791512B6}"/>
              </c:ext>
            </c:extLst>
          </c:dPt>
          <c:dPt>
            <c:idx val="2"/>
            <c:bubble3D val="0"/>
            <c:spPr>
              <a:solidFill>
                <a:srgbClr val="FF0000"/>
              </a:solidFill>
              <a:ln w="19050">
                <a:solidFill>
                  <a:schemeClr val="lt1"/>
                </a:solidFill>
              </a:ln>
              <a:effectLst/>
            </c:spPr>
            <c:extLst>
              <c:ext xmlns:c16="http://schemas.microsoft.com/office/drawing/2014/chart" uri="{C3380CC4-5D6E-409C-BE32-E72D297353CC}">
                <c16:uniqueId val="{00000002-71E3-4BDC-BA81-A8E6791512B6}"/>
              </c:ext>
            </c:extLst>
          </c:dPt>
          <c:val>
            <c:numRef>
              <c:f>Dashboard!$I$26:$K$26</c:f>
              <c:numCache>
                <c:formatCode>General</c:formatCode>
                <c:ptCount val="3"/>
                <c:pt idx="0">
                  <c:v>0</c:v>
                </c:pt>
                <c:pt idx="1">
                  <c:v>0</c:v>
                </c:pt>
                <c:pt idx="2">
                  <c:v>0</c:v>
                </c:pt>
              </c:numCache>
            </c:numRef>
          </c:val>
          <c:extLst>
            <c:ext xmlns:c16="http://schemas.microsoft.com/office/drawing/2014/chart" uri="{C3380CC4-5D6E-409C-BE32-E72D297353CC}">
              <c16:uniqueId val="{00000000-71E3-4BDC-BA81-A8E6791512B6}"/>
            </c:ext>
          </c:extLst>
        </c:ser>
        <c:dLbls>
          <c:showLegendKey val="0"/>
          <c:showVal val="0"/>
          <c:showCatName val="0"/>
          <c:showSerName val="0"/>
          <c:showPercent val="0"/>
          <c:showBubbleSize val="0"/>
          <c:showLeaderLines val="1"/>
        </c:dLbls>
        <c:firstSliceAng val="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9.8048492877472037E-3"/>
          <c:w val="1"/>
          <c:h val="0.9762448955823585"/>
        </c:manualLayout>
      </c:layout>
      <c:doughnutChart>
        <c:varyColors val="1"/>
        <c:ser>
          <c:idx val="0"/>
          <c:order val="0"/>
          <c:dPt>
            <c:idx val="0"/>
            <c:bubble3D val="0"/>
            <c:spPr>
              <a:solidFill>
                <a:srgbClr val="92D050"/>
              </a:solidFill>
              <a:ln w="19050">
                <a:solidFill>
                  <a:schemeClr val="lt1"/>
                </a:solidFill>
              </a:ln>
              <a:effectLst/>
            </c:spPr>
            <c:extLst>
              <c:ext xmlns:c16="http://schemas.microsoft.com/office/drawing/2014/chart" uri="{C3380CC4-5D6E-409C-BE32-E72D297353CC}">
                <c16:uniqueId val="{00000004-1EBB-4A52-B8AB-025FF25D8D22}"/>
              </c:ext>
            </c:extLst>
          </c:dPt>
          <c:dPt>
            <c:idx val="1"/>
            <c:bubble3D val="0"/>
            <c:spPr>
              <a:solidFill>
                <a:srgbClr val="FFC000"/>
              </a:solidFill>
              <a:ln w="19050">
                <a:solidFill>
                  <a:schemeClr val="lt1"/>
                </a:solidFill>
              </a:ln>
              <a:effectLst/>
            </c:spPr>
            <c:extLst>
              <c:ext xmlns:c16="http://schemas.microsoft.com/office/drawing/2014/chart" uri="{C3380CC4-5D6E-409C-BE32-E72D297353CC}">
                <c16:uniqueId val="{00000003-1EBB-4A52-B8AB-025FF25D8D22}"/>
              </c:ext>
            </c:extLst>
          </c:dPt>
          <c:dPt>
            <c:idx val="2"/>
            <c:bubble3D val="0"/>
            <c:spPr>
              <a:solidFill>
                <a:srgbClr val="FF0000"/>
              </a:solidFill>
              <a:ln w="19050">
                <a:solidFill>
                  <a:schemeClr val="lt1"/>
                </a:solidFill>
              </a:ln>
              <a:effectLst/>
            </c:spPr>
            <c:extLst>
              <c:ext xmlns:c16="http://schemas.microsoft.com/office/drawing/2014/chart" uri="{C3380CC4-5D6E-409C-BE32-E72D297353CC}">
                <c16:uniqueId val="{00000002-1EBB-4A52-B8AB-025FF25D8D22}"/>
              </c:ext>
            </c:extLst>
          </c:dPt>
          <c:val>
            <c:numRef>
              <c:f>Dashboard!$I$28:$K$28</c:f>
              <c:numCache>
                <c:formatCode>General</c:formatCode>
                <c:ptCount val="3"/>
                <c:pt idx="0">
                  <c:v>0</c:v>
                </c:pt>
                <c:pt idx="1">
                  <c:v>0</c:v>
                </c:pt>
                <c:pt idx="2">
                  <c:v>0</c:v>
                </c:pt>
              </c:numCache>
            </c:numRef>
          </c:val>
          <c:extLst>
            <c:ext xmlns:c16="http://schemas.microsoft.com/office/drawing/2014/chart" uri="{C3380CC4-5D6E-409C-BE32-E72D297353CC}">
              <c16:uniqueId val="{00000000-1EBB-4A52-B8AB-025FF25D8D22}"/>
            </c:ext>
          </c:extLst>
        </c:ser>
        <c:dLbls>
          <c:showLegendKey val="0"/>
          <c:showVal val="0"/>
          <c:showCatName val="0"/>
          <c:showSerName val="0"/>
          <c:showPercent val="0"/>
          <c:showBubbleSize val="0"/>
          <c:showLeaderLines val="1"/>
        </c:dLbls>
        <c:firstSliceAng val="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8.7414320382111829E-3"/>
          <c:w val="1"/>
          <c:h val="0.98251713592357759"/>
        </c:manualLayout>
      </c:layout>
      <c:doughnutChart>
        <c:varyColors val="1"/>
        <c:ser>
          <c:idx val="0"/>
          <c:order val="0"/>
          <c:dPt>
            <c:idx val="0"/>
            <c:bubble3D val="0"/>
            <c:spPr>
              <a:solidFill>
                <a:srgbClr val="92D050"/>
              </a:solidFill>
              <a:ln w="19050">
                <a:solidFill>
                  <a:schemeClr val="lt1"/>
                </a:solidFill>
              </a:ln>
              <a:effectLst/>
            </c:spPr>
            <c:extLst>
              <c:ext xmlns:c16="http://schemas.microsoft.com/office/drawing/2014/chart" uri="{C3380CC4-5D6E-409C-BE32-E72D297353CC}">
                <c16:uniqueId val="{00000004-129B-4251-B1C1-4069ED7B43B0}"/>
              </c:ext>
            </c:extLst>
          </c:dPt>
          <c:dPt>
            <c:idx val="1"/>
            <c:bubble3D val="0"/>
            <c:spPr>
              <a:solidFill>
                <a:srgbClr val="FFC000"/>
              </a:solidFill>
              <a:ln w="19050">
                <a:solidFill>
                  <a:schemeClr val="lt1"/>
                </a:solidFill>
              </a:ln>
              <a:effectLst/>
            </c:spPr>
            <c:extLst>
              <c:ext xmlns:c16="http://schemas.microsoft.com/office/drawing/2014/chart" uri="{C3380CC4-5D6E-409C-BE32-E72D297353CC}">
                <c16:uniqueId val="{00000003-129B-4251-B1C1-4069ED7B43B0}"/>
              </c:ext>
            </c:extLst>
          </c:dPt>
          <c:dPt>
            <c:idx val="2"/>
            <c:bubble3D val="0"/>
            <c:spPr>
              <a:solidFill>
                <a:srgbClr val="FF0000"/>
              </a:solidFill>
              <a:ln w="19050">
                <a:solidFill>
                  <a:schemeClr val="lt1"/>
                </a:solidFill>
              </a:ln>
              <a:effectLst/>
            </c:spPr>
            <c:extLst>
              <c:ext xmlns:c16="http://schemas.microsoft.com/office/drawing/2014/chart" uri="{C3380CC4-5D6E-409C-BE32-E72D297353CC}">
                <c16:uniqueId val="{00000002-129B-4251-B1C1-4069ED7B43B0}"/>
              </c:ext>
            </c:extLst>
          </c:dPt>
          <c:val>
            <c:numRef>
              <c:f>Dashboard!$I$29:$K$29</c:f>
              <c:numCache>
                <c:formatCode>General</c:formatCode>
                <c:ptCount val="3"/>
                <c:pt idx="0">
                  <c:v>0</c:v>
                </c:pt>
                <c:pt idx="1">
                  <c:v>0</c:v>
                </c:pt>
                <c:pt idx="2">
                  <c:v>0</c:v>
                </c:pt>
              </c:numCache>
            </c:numRef>
          </c:val>
          <c:extLst>
            <c:ext xmlns:c16="http://schemas.microsoft.com/office/drawing/2014/chart" uri="{C3380CC4-5D6E-409C-BE32-E72D297353CC}">
              <c16:uniqueId val="{00000000-129B-4251-B1C1-4069ED7B43B0}"/>
            </c:ext>
          </c:extLst>
        </c:ser>
        <c:dLbls>
          <c:showLegendKey val="0"/>
          <c:showVal val="0"/>
          <c:showCatName val="0"/>
          <c:showSerName val="0"/>
          <c:showPercent val="0"/>
          <c:showBubbleSize val="0"/>
          <c:showLeaderLines val="1"/>
        </c:dLbls>
        <c:firstSliceAng val="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2.8951279783344122E-2"/>
          <c:y val="3.7787339127556045E-2"/>
          <c:w val="0.95657308032498378"/>
          <c:h val="0.93862828804989096"/>
        </c:manualLayout>
      </c:layout>
      <c:doughnutChart>
        <c:varyColors val="1"/>
        <c:ser>
          <c:idx val="0"/>
          <c:order val="0"/>
          <c:dPt>
            <c:idx val="0"/>
            <c:bubble3D val="0"/>
            <c:spPr>
              <a:solidFill>
                <a:srgbClr val="92D050"/>
              </a:solidFill>
              <a:ln w="19050">
                <a:solidFill>
                  <a:schemeClr val="lt1"/>
                </a:solidFill>
              </a:ln>
              <a:effectLst/>
            </c:spPr>
            <c:extLst>
              <c:ext xmlns:c16="http://schemas.microsoft.com/office/drawing/2014/chart" uri="{C3380CC4-5D6E-409C-BE32-E72D297353CC}">
                <c16:uniqueId val="{00000001-EF33-40F8-92B2-EB149B463DA9}"/>
              </c:ext>
            </c:extLst>
          </c:dPt>
          <c:dPt>
            <c:idx val="1"/>
            <c:bubble3D val="0"/>
            <c:spPr>
              <a:solidFill>
                <a:srgbClr val="FFC000"/>
              </a:solidFill>
              <a:ln w="19050">
                <a:solidFill>
                  <a:schemeClr val="lt1"/>
                </a:solidFill>
              </a:ln>
              <a:effectLst/>
            </c:spPr>
            <c:extLst>
              <c:ext xmlns:c16="http://schemas.microsoft.com/office/drawing/2014/chart" uri="{C3380CC4-5D6E-409C-BE32-E72D297353CC}">
                <c16:uniqueId val="{00000003-EF33-40F8-92B2-EB149B463DA9}"/>
              </c:ext>
            </c:extLst>
          </c:dPt>
          <c:dPt>
            <c:idx val="2"/>
            <c:bubble3D val="0"/>
            <c:spPr>
              <a:solidFill>
                <a:srgbClr val="FF0000"/>
              </a:solidFill>
              <a:ln w="19050">
                <a:solidFill>
                  <a:schemeClr val="lt1"/>
                </a:solidFill>
              </a:ln>
              <a:effectLst/>
            </c:spPr>
            <c:extLst>
              <c:ext xmlns:c16="http://schemas.microsoft.com/office/drawing/2014/chart" uri="{C3380CC4-5D6E-409C-BE32-E72D297353CC}">
                <c16:uniqueId val="{00000005-EF33-40F8-92B2-EB149B463DA9}"/>
              </c:ext>
            </c:extLst>
          </c:dPt>
          <c:val>
            <c:numRef>
              <c:f>Dashboard!$I$14:$K$14</c:f>
              <c:numCache>
                <c:formatCode>General</c:formatCode>
                <c:ptCount val="3"/>
                <c:pt idx="0">
                  <c:v>0</c:v>
                </c:pt>
                <c:pt idx="1">
                  <c:v>0</c:v>
                </c:pt>
                <c:pt idx="2">
                  <c:v>0</c:v>
                </c:pt>
              </c:numCache>
            </c:numRef>
          </c:val>
          <c:extLst>
            <c:ext xmlns:c16="http://schemas.microsoft.com/office/drawing/2014/chart" uri="{C3380CC4-5D6E-409C-BE32-E72D297353CC}">
              <c16:uniqueId val="{00000000-004E-427F-A764-A0EA788F5016}"/>
            </c:ext>
          </c:extLst>
        </c:ser>
        <c:dLbls>
          <c:showLegendKey val="0"/>
          <c:showVal val="0"/>
          <c:showCatName val="0"/>
          <c:showSerName val="0"/>
          <c:showPercent val="0"/>
          <c:showBubbleSize val="0"/>
          <c:showLeaderLines val="1"/>
        </c:dLbls>
        <c:firstSliceAng val="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9.8048492877472037E-3"/>
          <c:w val="1"/>
          <c:h val="0.9762448955823585"/>
        </c:manualLayout>
      </c:layout>
      <c:doughnutChart>
        <c:varyColors val="1"/>
        <c:ser>
          <c:idx val="0"/>
          <c:order val="0"/>
          <c:dPt>
            <c:idx val="0"/>
            <c:bubble3D val="0"/>
            <c:spPr>
              <a:solidFill>
                <a:srgbClr val="92D050"/>
              </a:solidFill>
              <a:ln w="19050">
                <a:solidFill>
                  <a:schemeClr val="lt1"/>
                </a:solidFill>
              </a:ln>
              <a:effectLst/>
            </c:spPr>
            <c:extLst>
              <c:ext xmlns:c16="http://schemas.microsoft.com/office/drawing/2014/chart" uri="{C3380CC4-5D6E-409C-BE32-E72D297353CC}">
                <c16:uniqueId val="{00000004-313B-4924-9A83-532FB1556989}"/>
              </c:ext>
            </c:extLst>
          </c:dPt>
          <c:dPt>
            <c:idx val="1"/>
            <c:bubble3D val="0"/>
            <c:spPr>
              <a:solidFill>
                <a:srgbClr val="FFC000"/>
              </a:solidFill>
              <a:ln w="19050">
                <a:solidFill>
                  <a:schemeClr val="lt1"/>
                </a:solidFill>
              </a:ln>
              <a:effectLst/>
            </c:spPr>
            <c:extLst>
              <c:ext xmlns:c16="http://schemas.microsoft.com/office/drawing/2014/chart" uri="{C3380CC4-5D6E-409C-BE32-E72D297353CC}">
                <c16:uniqueId val="{00000003-313B-4924-9A83-532FB1556989}"/>
              </c:ext>
            </c:extLst>
          </c:dPt>
          <c:dPt>
            <c:idx val="2"/>
            <c:bubble3D val="0"/>
            <c:spPr>
              <a:solidFill>
                <a:srgbClr val="FF0000"/>
              </a:solidFill>
              <a:ln w="19050">
                <a:solidFill>
                  <a:schemeClr val="lt1"/>
                </a:solidFill>
              </a:ln>
              <a:effectLst/>
            </c:spPr>
            <c:extLst>
              <c:ext xmlns:c16="http://schemas.microsoft.com/office/drawing/2014/chart" uri="{C3380CC4-5D6E-409C-BE32-E72D297353CC}">
                <c16:uniqueId val="{00000002-313B-4924-9A83-532FB1556989}"/>
              </c:ext>
            </c:extLst>
          </c:dPt>
          <c:val>
            <c:numRef>
              <c:f>Dashboard!$I$40:$K$40</c:f>
              <c:numCache>
                <c:formatCode>General</c:formatCode>
                <c:ptCount val="3"/>
                <c:pt idx="0">
                  <c:v>0</c:v>
                </c:pt>
                <c:pt idx="1">
                  <c:v>0</c:v>
                </c:pt>
                <c:pt idx="2">
                  <c:v>0</c:v>
                </c:pt>
              </c:numCache>
            </c:numRef>
          </c:val>
          <c:extLst>
            <c:ext xmlns:c16="http://schemas.microsoft.com/office/drawing/2014/chart" uri="{C3380CC4-5D6E-409C-BE32-E72D297353CC}">
              <c16:uniqueId val="{00000000-313B-4924-9A83-532FB1556989}"/>
            </c:ext>
          </c:extLst>
        </c:ser>
        <c:dLbls>
          <c:showLegendKey val="0"/>
          <c:showVal val="0"/>
          <c:showCatName val="0"/>
          <c:showSerName val="0"/>
          <c:showPercent val="0"/>
          <c:showBubbleSize val="0"/>
          <c:showLeaderLines val="1"/>
        </c:dLbls>
        <c:firstSliceAng val="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2.xml.rels><?xml version="1.0" encoding="UTF-8" standalone="yes"?>
<Relationships xmlns="http://schemas.openxmlformats.org/package/2006/relationships"><Relationship Id="rId13" Type="http://schemas.openxmlformats.org/officeDocument/2006/relationships/image" Target="../media/image1.png"/><Relationship Id="rId18" Type="http://schemas.openxmlformats.org/officeDocument/2006/relationships/chart" Target="../charts/chart17.xml"/><Relationship Id="rId26" Type="http://schemas.openxmlformats.org/officeDocument/2006/relationships/chart" Target="../charts/chart25.xml"/><Relationship Id="rId3" Type="http://schemas.openxmlformats.org/officeDocument/2006/relationships/chart" Target="../charts/chart3.xml"/><Relationship Id="rId21" Type="http://schemas.openxmlformats.org/officeDocument/2006/relationships/chart" Target="../charts/chart20.xml"/><Relationship Id="rId34" Type="http://schemas.openxmlformats.org/officeDocument/2006/relationships/chart" Target="../charts/chart33.xml"/><Relationship Id="rId7" Type="http://schemas.openxmlformats.org/officeDocument/2006/relationships/chart" Target="../charts/chart7.xml"/><Relationship Id="rId12" Type="http://schemas.openxmlformats.org/officeDocument/2006/relationships/chart" Target="../charts/chart12.xml"/><Relationship Id="rId17" Type="http://schemas.openxmlformats.org/officeDocument/2006/relationships/chart" Target="../charts/chart16.xml"/><Relationship Id="rId25" Type="http://schemas.openxmlformats.org/officeDocument/2006/relationships/chart" Target="../charts/chart24.xml"/><Relationship Id="rId33" Type="http://schemas.openxmlformats.org/officeDocument/2006/relationships/chart" Target="../charts/chart32.xml"/><Relationship Id="rId2" Type="http://schemas.openxmlformats.org/officeDocument/2006/relationships/chart" Target="../charts/chart2.xml"/><Relationship Id="rId16" Type="http://schemas.openxmlformats.org/officeDocument/2006/relationships/chart" Target="../charts/chart15.xml"/><Relationship Id="rId20" Type="http://schemas.openxmlformats.org/officeDocument/2006/relationships/chart" Target="../charts/chart19.xml"/><Relationship Id="rId29" Type="http://schemas.openxmlformats.org/officeDocument/2006/relationships/chart" Target="../charts/chart28.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24" Type="http://schemas.openxmlformats.org/officeDocument/2006/relationships/chart" Target="../charts/chart23.xml"/><Relationship Id="rId32" Type="http://schemas.openxmlformats.org/officeDocument/2006/relationships/chart" Target="../charts/chart31.xml"/><Relationship Id="rId5" Type="http://schemas.openxmlformats.org/officeDocument/2006/relationships/chart" Target="../charts/chart5.xml"/><Relationship Id="rId15" Type="http://schemas.openxmlformats.org/officeDocument/2006/relationships/chart" Target="../charts/chart14.xml"/><Relationship Id="rId23" Type="http://schemas.openxmlformats.org/officeDocument/2006/relationships/chart" Target="../charts/chart22.xml"/><Relationship Id="rId28" Type="http://schemas.openxmlformats.org/officeDocument/2006/relationships/chart" Target="../charts/chart27.xml"/><Relationship Id="rId36" Type="http://schemas.openxmlformats.org/officeDocument/2006/relationships/chart" Target="../charts/chart35.xml"/><Relationship Id="rId10" Type="http://schemas.openxmlformats.org/officeDocument/2006/relationships/chart" Target="../charts/chart10.xml"/><Relationship Id="rId19" Type="http://schemas.openxmlformats.org/officeDocument/2006/relationships/chart" Target="../charts/chart18.xml"/><Relationship Id="rId31" Type="http://schemas.openxmlformats.org/officeDocument/2006/relationships/chart" Target="../charts/chart30.xml"/><Relationship Id="rId4" Type="http://schemas.openxmlformats.org/officeDocument/2006/relationships/chart" Target="../charts/chart4.xml"/><Relationship Id="rId9" Type="http://schemas.openxmlformats.org/officeDocument/2006/relationships/chart" Target="../charts/chart9.xml"/><Relationship Id="rId14" Type="http://schemas.openxmlformats.org/officeDocument/2006/relationships/chart" Target="../charts/chart13.xml"/><Relationship Id="rId22" Type="http://schemas.openxmlformats.org/officeDocument/2006/relationships/chart" Target="../charts/chart21.xml"/><Relationship Id="rId27" Type="http://schemas.openxmlformats.org/officeDocument/2006/relationships/chart" Target="../charts/chart26.xml"/><Relationship Id="rId30" Type="http://schemas.openxmlformats.org/officeDocument/2006/relationships/chart" Target="../charts/chart29.xml"/><Relationship Id="rId35" Type="http://schemas.openxmlformats.org/officeDocument/2006/relationships/chart" Target="../charts/chart34.xml"/><Relationship Id="rId8" Type="http://schemas.openxmlformats.org/officeDocument/2006/relationships/chart" Target="../charts/chart8.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9525</xdr:rowOff>
    </xdr:from>
    <xdr:to>
      <xdr:col>16</xdr:col>
      <xdr:colOff>85725</xdr:colOff>
      <xdr:row>50</xdr:row>
      <xdr:rowOff>38100</xdr:rowOff>
    </xdr:to>
    <xdr:sp macro="" textlink="">
      <xdr:nvSpPr>
        <xdr:cNvPr id="2" name="TextBox 1">
          <a:extLst>
            <a:ext uri="{FF2B5EF4-FFF2-40B4-BE49-F238E27FC236}">
              <a16:creationId xmlns:a16="http://schemas.microsoft.com/office/drawing/2014/main" id="{38103B66-8330-42B4-8B00-7A513ED40108}"/>
            </a:ext>
          </a:extLst>
        </xdr:cNvPr>
        <xdr:cNvSpPr txBox="1"/>
      </xdr:nvSpPr>
      <xdr:spPr>
        <a:xfrm>
          <a:off x="0" y="9525"/>
          <a:ext cx="9839325" cy="92360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t>Introduction</a:t>
          </a:r>
        </a:p>
        <a:p>
          <a:r>
            <a:rPr lang="en-GB" sz="1100"/>
            <a:t>This spreadsheet has been created</a:t>
          </a:r>
          <a:r>
            <a:rPr lang="en-GB" sz="1100" baseline="0"/>
            <a:t> to assist Fire and Rescue Services when planning the implementation of this Fire Standard. It provides a facility to record actions that have been taken, or need to be taken, to move toward achieving the Fire Standard. When first completed, it will provide a benchmark from which progress over time can be measured. </a:t>
          </a:r>
        </a:p>
        <a:p>
          <a:endParaRPr lang="en-GB" sz="1100" baseline="0"/>
        </a:p>
        <a:p>
          <a:r>
            <a:rPr lang="en-GB" sz="1100" baseline="0"/>
            <a:t>The spreadsheet is inteded to used to assist FRS with their planning and implementation, but it will also provide useful evidence for HMICFRS inspections. Time-stamped versions of this spreadsheet will show progress being made with individual action points over time. The Dashboard provides a pictorial overview of the level of compliance.</a:t>
          </a:r>
        </a:p>
        <a:p>
          <a:endParaRPr lang="en-GB" sz="1100" baseline="0"/>
        </a:p>
        <a:p>
          <a:r>
            <a:rPr lang="en-GB" sz="1100" baseline="0"/>
            <a:t>The spreadsheet is a tool that is intended to assist services and they are therefore free to make any changes they wish in order to aid their planning and implementation of this Standard.</a:t>
          </a:r>
        </a:p>
        <a:p>
          <a:endParaRPr lang="en-GB" sz="1100" baseline="0"/>
        </a:p>
        <a:p>
          <a:r>
            <a:rPr lang="en-GB" sz="1100" b="1" baseline="0"/>
            <a:t>Instructions for Use</a:t>
          </a:r>
          <a:endParaRPr lang="en-GB" sz="1100" b="0" baseline="0"/>
        </a:p>
        <a:p>
          <a:r>
            <a:rPr lang="en-GB" sz="1100" b="0" baseline="0"/>
            <a:t>The spreadsheet has been set-up to record actions for each Criteria listed in the 'To Achieve...' section of the Fire Standard.</a:t>
          </a:r>
        </a:p>
        <a:p>
          <a:endParaRPr lang="en-GB" sz="1100" b="0" baseline="0"/>
        </a:p>
        <a:p>
          <a:r>
            <a:rPr lang="en-GB" sz="1100" b="1" baseline="0"/>
            <a:t>Criteria Tabs</a:t>
          </a:r>
        </a:p>
        <a:p>
          <a:r>
            <a:rPr lang="en-GB" sz="1100" b="0" baseline="0"/>
            <a:t>1. Move to the Tab for Criteria 1. In column A, define the work that needs to be done to achieve complaince with the criteria (tasks). The template provides for up to 10 actions/tasks to be added, but further rows can be added to the table as required (down to row 50, after which some formulas on the Dashboard will stop working). Overtype 'Task 1/1' with an actual action/task. Even work that has already been completed can be recorded here to show the extend of the work that was carried-out.</a:t>
          </a:r>
        </a:p>
        <a:p>
          <a:endParaRPr lang="en-GB" sz="1100" b="0" baseline="0"/>
        </a:p>
        <a:p>
          <a:r>
            <a:rPr lang="en-GB" sz="1100" b="0" baseline="0"/>
            <a:t>2. In Column B, set the Priority for the action. Select high, medium or low from the drop-down list. Some tasks will be considered to be a higher priority than others, and this information will allow FRS to plan work to address high priority matters first. Lower priority matters can be addressed later.</a:t>
          </a:r>
        </a:p>
        <a:p>
          <a:endParaRPr lang="en-GB" sz="1100" b="0" baseline="0"/>
        </a:p>
        <a:p>
          <a:r>
            <a:rPr lang="en-GB" sz="1100" b="0" baseline="0"/>
            <a:t>3. In Column C, record the Impact that the Action will have on complaince. </a:t>
          </a:r>
          <a:r>
            <a:rPr lang="en-GB" sz="1100" b="0" baseline="0">
              <a:solidFill>
                <a:schemeClr val="dk1"/>
              </a:solidFill>
              <a:effectLst/>
              <a:latin typeface="+mn-lt"/>
              <a:ea typeface="+mn-ea"/>
              <a:cs typeface="+mn-cs"/>
            </a:rPr>
            <a:t>Select high, medium or low from the drop-down list. To progress an action plan in a timely manner, FRS may choose to address tasks likely to have the greatest impact first, alghough this information must also be considered in conjunction with the Priority (Column B).</a:t>
          </a:r>
        </a:p>
        <a:p>
          <a:endParaRPr lang="en-GB" sz="1100" b="0" baseline="0">
            <a:solidFill>
              <a:schemeClr val="dk1"/>
            </a:solidFill>
            <a:effectLst/>
            <a:latin typeface="+mn-lt"/>
            <a:ea typeface="+mn-ea"/>
            <a:cs typeface="+mn-cs"/>
          </a:endParaRPr>
        </a:p>
        <a:p>
          <a:r>
            <a:rPr lang="en-GB" sz="1100" b="0" baseline="0">
              <a:solidFill>
                <a:schemeClr val="dk1"/>
              </a:solidFill>
              <a:effectLst/>
              <a:latin typeface="+mn-lt"/>
              <a:ea typeface="+mn-ea"/>
              <a:cs typeface="+mn-cs"/>
            </a:rPr>
            <a:t>4. In Column D, the level of compliance for each task should be recorded in the drop-down list. If the task requires new work and no progress has yet been made, then the task should be recorded as Non-compliant. If some work has been completed but the task is incomplete, then the the task should be recorded as Partially Compliant. And if all work is complete, the task should be recorded as Fully Compliant.</a:t>
          </a:r>
        </a:p>
        <a:p>
          <a:endParaRPr lang="en-GB" sz="1100" b="0" baseline="0">
            <a:solidFill>
              <a:schemeClr val="dk1"/>
            </a:solidFill>
            <a:effectLst/>
            <a:latin typeface="+mn-lt"/>
            <a:ea typeface="+mn-ea"/>
            <a:cs typeface="+mn-cs"/>
          </a:endParaRPr>
        </a:p>
        <a:p>
          <a:r>
            <a:rPr lang="en-GB" sz="1100" b="0"/>
            <a:t>5. The cell in D2 will automatically</a:t>
          </a:r>
          <a:r>
            <a:rPr lang="en-GB" sz="1100" b="0" baseline="0"/>
            <a:t> update to reflect the lowest level of complaince that exists in the task below. This information is then used to populate the 'Overall Complaince' graph at the top of the Dashboard.</a:t>
          </a:r>
        </a:p>
        <a:p>
          <a:endParaRPr lang="en-GB" sz="1100" b="0" baseline="0"/>
        </a:p>
        <a:p>
          <a:r>
            <a:rPr lang="en-GB" sz="1100" b="0" baseline="0"/>
            <a:t>6. Repeat the process for each Criteria tab.</a:t>
          </a:r>
        </a:p>
        <a:p>
          <a:endParaRPr lang="en-GB" sz="1100" b="0" baseline="0"/>
        </a:p>
        <a:p>
          <a:r>
            <a:rPr lang="en-GB" sz="1100" b="1" baseline="0"/>
            <a:t>Dashboard</a:t>
          </a:r>
          <a:endParaRPr lang="en-GB" sz="1100" b="0" baseline="0"/>
        </a:p>
        <a:p>
          <a:r>
            <a:rPr lang="en-GB" sz="1100" b="0" baseline="0"/>
            <a:t>1. The Dashboard sheet has been locked (protected) to prevent accidental changes being made to formula. However, competent users can unprotect the sheet and make changes as required.</a:t>
          </a:r>
        </a:p>
        <a:p>
          <a:endParaRPr lang="en-GB" sz="1100" b="0" baseline="0"/>
        </a:p>
        <a:p>
          <a:r>
            <a:rPr lang="en-GB" sz="1100" b="0" baseline="0"/>
            <a:t>2. Only cells C4 to C7 allow data to be entered on the Dashboard, without unprotecting the sheet.</a:t>
          </a:r>
        </a:p>
        <a:p>
          <a:endParaRPr lang="en-GB" sz="1100" b="0" baseline="0"/>
        </a:p>
        <a:p>
          <a:r>
            <a:rPr lang="en-GB" sz="1100" b="0" baseline="0"/>
            <a:t>3. The Dashboard provides a summary view of the state of compliance against the standard. If versions are recorded over time, they will illustrate the progress being made. Easrly versions are likely to show high levels of non-compliance, with much work to be done. But later versions should show more tasks complete, with fewer outstanding. The doughnut graphs should change from Red, to Amber to Green over time. </a:t>
          </a:r>
        </a:p>
        <a:p>
          <a:endParaRPr lang="en-GB" sz="1100" b="0" baseline="0"/>
        </a:p>
        <a:p>
          <a:r>
            <a:rPr lang="en-GB" sz="1100" b="0" baseline="0"/>
            <a:t>4. The most significant graph on the Dashboard is the 'Overall Compliance' graph at the top. It provides an 'at a glance' overview of the state of complaince with the standard. It provides a summary of data in cell D2 on each criteria tab. For senior managers, this single graph provides the simplest indication of the state of play.</a:t>
          </a:r>
        </a:p>
        <a:p>
          <a:endParaRPr lang="en-GB" sz="1100" b="0" baseline="0"/>
        </a:p>
        <a:p>
          <a:r>
            <a:rPr lang="en-GB" sz="1100" b="1" baseline="0"/>
            <a:t>Hidden Lists Tab</a:t>
          </a:r>
          <a:endParaRPr lang="en-GB" sz="1100" b="0" baseline="0"/>
        </a:p>
        <a:p>
          <a:r>
            <a:rPr lang="en-GB" sz="1100" b="0" baseline="0"/>
            <a:t>There is one hidden tab on the spreadsheet which can be revealed if necessary by 'Unhiding' (right click on the tabs). It contains the data used in drop-down lists and is also used to collate some data used for graphs. The information on this sheet should not normally need to be altered, which is why the tab is normally hidden from view.</a:t>
          </a:r>
          <a:endParaRPr lang="en-GB" sz="1100" b="1"/>
        </a:p>
      </xdr:txBody>
    </xdr:sp>
    <xdr:clientData/>
  </xdr:twoCellAnchor>
  <xdr:twoCellAnchor>
    <xdr:from>
      <xdr:col>0</xdr:col>
      <xdr:colOff>0</xdr:colOff>
      <xdr:row>0</xdr:row>
      <xdr:rowOff>0</xdr:rowOff>
    </xdr:from>
    <xdr:to>
      <xdr:col>18</xdr:col>
      <xdr:colOff>392430</xdr:colOff>
      <xdr:row>63</xdr:row>
      <xdr:rowOff>85725</xdr:rowOff>
    </xdr:to>
    <xdr:sp macro="" textlink="">
      <xdr:nvSpPr>
        <xdr:cNvPr id="5" name="TextBox 4">
          <a:extLst>
            <a:ext uri="{FF2B5EF4-FFF2-40B4-BE49-F238E27FC236}">
              <a16:creationId xmlns:a16="http://schemas.microsoft.com/office/drawing/2014/main" id="{7DFD076E-48BB-457F-A780-FF243DDA4D15}"/>
            </a:ext>
          </a:extLst>
        </xdr:cNvPr>
        <xdr:cNvSpPr txBox="1"/>
      </xdr:nvSpPr>
      <xdr:spPr>
        <a:xfrm>
          <a:off x="0" y="0"/>
          <a:ext cx="11365230" cy="114871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200" b="1"/>
            <a:t>I</a:t>
          </a:r>
          <a:r>
            <a:rPr lang="en-GB" sz="1200" b="1">
              <a:solidFill>
                <a:schemeClr val="dk1"/>
              </a:solidFill>
              <a:effectLst/>
              <a:latin typeface="+mn-lt"/>
              <a:ea typeface="+mn-ea"/>
              <a:cs typeface="+mn-cs"/>
            </a:rPr>
            <a:t>ntroduction</a:t>
          </a:r>
        </a:p>
        <a:p>
          <a:endParaRPr lang="en-GB" sz="1200">
            <a:solidFill>
              <a:schemeClr val="dk1"/>
            </a:solidFill>
            <a:effectLst/>
            <a:latin typeface="+mn-lt"/>
            <a:ea typeface="+mn-ea"/>
            <a:cs typeface="+mn-cs"/>
          </a:endParaRPr>
        </a:p>
        <a:p>
          <a:r>
            <a:rPr lang="en-GB" sz="1200">
              <a:solidFill>
                <a:schemeClr val="dk1"/>
              </a:solidFill>
              <a:effectLst/>
              <a:latin typeface="+mn-lt"/>
              <a:ea typeface="+mn-ea"/>
              <a:cs typeface="+mn-cs"/>
            </a:rPr>
            <a:t>This spreadsheet has been created to assist Fire and Rescue Services when planning the implementation of this Fire Standard. It provides a facility to record actions that have been taken, or need to be taken, to move toward achieving the Fire Standard. When first completed, it will provide a benchmark from which progress over time can be measured. </a:t>
          </a:r>
        </a:p>
        <a:p>
          <a:endParaRPr lang="en-GB" sz="1200">
            <a:solidFill>
              <a:schemeClr val="dk1"/>
            </a:solidFill>
            <a:effectLst/>
            <a:latin typeface="+mn-lt"/>
            <a:ea typeface="+mn-ea"/>
            <a:cs typeface="+mn-cs"/>
          </a:endParaRPr>
        </a:p>
        <a:p>
          <a:r>
            <a:rPr lang="en-GB" sz="1200">
              <a:solidFill>
                <a:schemeClr val="dk1"/>
              </a:solidFill>
              <a:effectLst/>
              <a:latin typeface="+mn-lt"/>
              <a:ea typeface="+mn-ea"/>
              <a:cs typeface="+mn-cs"/>
            </a:rPr>
            <a:t>The spreadsheet is intended to be used to assist services with their planning and implementation, but it will also provide useful evidence for HMICFRS inspections. It is a tool that is intended to assist services and they are therefore free to make any changes they wish to aid their planning and implementation of this Standard.</a:t>
          </a:r>
        </a:p>
        <a:p>
          <a:r>
            <a:rPr lang="en-GB" sz="1200">
              <a:solidFill>
                <a:schemeClr val="dk1"/>
              </a:solidFill>
              <a:effectLst/>
              <a:latin typeface="+mn-lt"/>
              <a:ea typeface="+mn-ea"/>
              <a:cs typeface="+mn-cs"/>
            </a:rPr>
            <a:t>Services can create time-stamped versions of this spreadsheet which will help them to show progress being made with individual action points over time. </a:t>
          </a:r>
        </a:p>
        <a:p>
          <a:endParaRPr lang="en-GB" sz="1200">
            <a:solidFill>
              <a:schemeClr val="dk1"/>
            </a:solidFill>
            <a:effectLst/>
            <a:latin typeface="+mn-lt"/>
            <a:ea typeface="+mn-ea"/>
            <a:cs typeface="+mn-cs"/>
          </a:endParaRPr>
        </a:p>
        <a:p>
          <a:r>
            <a:rPr lang="en-GB" sz="1200">
              <a:solidFill>
                <a:schemeClr val="dk1"/>
              </a:solidFill>
              <a:effectLst/>
              <a:latin typeface="+mn-lt"/>
              <a:ea typeface="+mn-ea"/>
              <a:cs typeface="+mn-cs"/>
            </a:rPr>
            <a:t>The Dashboard provides a pictorial overview of the level of compliance and may support services with strategic level reporting. </a:t>
          </a:r>
        </a:p>
        <a:p>
          <a:endParaRPr lang="en-GB" sz="1200" b="1">
            <a:solidFill>
              <a:schemeClr val="dk1"/>
            </a:solidFill>
            <a:effectLst/>
            <a:latin typeface="+mn-lt"/>
            <a:ea typeface="+mn-ea"/>
            <a:cs typeface="+mn-cs"/>
          </a:endParaRPr>
        </a:p>
        <a:p>
          <a:r>
            <a:rPr lang="en-GB" sz="1200" b="1">
              <a:solidFill>
                <a:schemeClr val="dk1"/>
              </a:solidFill>
              <a:effectLst/>
              <a:latin typeface="+mn-lt"/>
              <a:ea typeface="+mn-ea"/>
              <a:cs typeface="+mn-cs"/>
            </a:rPr>
            <a:t>Instructions for Use</a:t>
          </a:r>
          <a:endParaRPr lang="en-GB" sz="1200">
            <a:solidFill>
              <a:schemeClr val="dk1"/>
            </a:solidFill>
            <a:effectLst/>
            <a:latin typeface="+mn-lt"/>
            <a:ea typeface="+mn-ea"/>
            <a:cs typeface="+mn-cs"/>
          </a:endParaRPr>
        </a:p>
        <a:p>
          <a:endParaRPr lang="en-GB" sz="1200">
            <a:solidFill>
              <a:schemeClr val="dk1"/>
            </a:solidFill>
            <a:effectLst/>
            <a:latin typeface="+mn-lt"/>
            <a:ea typeface="+mn-ea"/>
            <a:cs typeface="+mn-cs"/>
          </a:endParaRPr>
        </a:p>
        <a:p>
          <a:r>
            <a:rPr lang="en-GB" sz="1200">
              <a:solidFill>
                <a:schemeClr val="dk1"/>
              </a:solidFill>
              <a:effectLst/>
              <a:latin typeface="+mn-lt"/>
              <a:ea typeface="+mn-ea"/>
              <a:cs typeface="+mn-cs"/>
            </a:rPr>
            <a:t>The spreadsheet has been set-up to record actions for each Criteria listed in the 'To Achieve this Fire Standard' section of the Fire Standard.</a:t>
          </a:r>
        </a:p>
        <a:p>
          <a:endParaRPr lang="en-GB" sz="1200" b="1">
            <a:solidFill>
              <a:schemeClr val="dk1"/>
            </a:solidFill>
            <a:effectLst/>
            <a:latin typeface="+mn-lt"/>
            <a:ea typeface="+mn-ea"/>
            <a:cs typeface="+mn-cs"/>
          </a:endParaRPr>
        </a:p>
        <a:p>
          <a:r>
            <a:rPr lang="en-GB" sz="1200" b="1">
              <a:solidFill>
                <a:schemeClr val="dk1"/>
              </a:solidFill>
              <a:effectLst/>
              <a:latin typeface="+mn-lt"/>
              <a:ea typeface="+mn-ea"/>
              <a:cs typeface="+mn-cs"/>
            </a:rPr>
            <a:t>Dashboard</a:t>
          </a:r>
          <a:endParaRPr lang="en-GB" sz="1200">
            <a:solidFill>
              <a:schemeClr val="dk1"/>
            </a:solidFill>
            <a:effectLst/>
            <a:latin typeface="+mn-lt"/>
            <a:ea typeface="+mn-ea"/>
            <a:cs typeface="+mn-cs"/>
          </a:endParaRPr>
        </a:p>
        <a:p>
          <a:endParaRPr lang="en-GB" sz="1200">
            <a:solidFill>
              <a:schemeClr val="dk1"/>
            </a:solidFill>
            <a:effectLst/>
            <a:latin typeface="+mn-lt"/>
            <a:ea typeface="+mn-ea"/>
            <a:cs typeface="+mn-cs"/>
          </a:endParaRPr>
        </a:p>
        <a:p>
          <a:r>
            <a:rPr lang="en-GB" sz="1200">
              <a:solidFill>
                <a:schemeClr val="dk1"/>
              </a:solidFill>
              <a:effectLst/>
              <a:latin typeface="+mn-lt"/>
              <a:ea typeface="+mn-ea"/>
              <a:cs typeface="+mn-cs"/>
            </a:rPr>
            <a:t>1. The Dashboard sheet has been locked (protected) to prevent accidental changes being made to formula. Only cells C5</a:t>
          </a:r>
          <a:r>
            <a:rPr lang="en-GB" sz="1200" baseline="0">
              <a:solidFill>
                <a:schemeClr val="dk1"/>
              </a:solidFill>
              <a:effectLst/>
              <a:latin typeface="+mn-lt"/>
              <a:ea typeface="+mn-ea"/>
              <a:cs typeface="+mn-cs"/>
            </a:rPr>
            <a:t> </a:t>
          </a:r>
          <a:r>
            <a:rPr lang="en-GB" sz="1200">
              <a:solidFill>
                <a:schemeClr val="dk1"/>
              </a:solidFill>
              <a:effectLst/>
              <a:latin typeface="+mn-lt"/>
              <a:ea typeface="+mn-ea"/>
              <a:cs typeface="+mn-cs"/>
            </a:rPr>
            <a:t>to C8 allow data to be entered on the Dashboard, without unprotecting the sheet. Competent users can unprotect the sheet and make changes as required. The password to unlock the sheet is: </a:t>
          </a:r>
          <a:r>
            <a:rPr lang="en-GB" sz="1200" b="1">
              <a:solidFill>
                <a:schemeClr val="dk1"/>
              </a:solidFill>
              <a:effectLst/>
              <a:latin typeface="+mn-lt"/>
              <a:ea typeface="+mn-ea"/>
              <a:cs typeface="+mn-cs"/>
            </a:rPr>
            <a:t>FireStandards</a:t>
          </a:r>
          <a:r>
            <a:rPr lang="en-GB" sz="1200">
              <a:solidFill>
                <a:schemeClr val="dk1"/>
              </a:solidFill>
              <a:effectLst/>
              <a:latin typeface="+mn-lt"/>
              <a:ea typeface="+mn-ea"/>
              <a:cs typeface="+mn-cs"/>
            </a:rPr>
            <a:t>.</a:t>
          </a:r>
        </a:p>
        <a:p>
          <a:endParaRPr lang="en-GB" sz="1200">
            <a:solidFill>
              <a:schemeClr val="dk1"/>
            </a:solidFill>
            <a:effectLst/>
            <a:latin typeface="+mn-lt"/>
            <a:ea typeface="+mn-ea"/>
            <a:cs typeface="+mn-cs"/>
          </a:endParaRPr>
        </a:p>
        <a:p>
          <a:r>
            <a:rPr lang="en-GB" sz="1200">
              <a:solidFill>
                <a:schemeClr val="dk1"/>
              </a:solidFill>
              <a:effectLst/>
              <a:latin typeface="+mn-lt"/>
              <a:ea typeface="+mn-ea"/>
              <a:cs typeface="+mn-cs"/>
            </a:rPr>
            <a:t>2. The Dashboard provides a summary view of the level of assurance</a:t>
          </a:r>
          <a:r>
            <a:rPr lang="en-GB" sz="1200" baseline="0">
              <a:solidFill>
                <a:schemeClr val="dk1"/>
              </a:solidFill>
              <a:effectLst/>
              <a:latin typeface="+mn-lt"/>
              <a:ea typeface="+mn-ea"/>
              <a:cs typeface="+mn-cs"/>
            </a:rPr>
            <a:t> against the evidence gathered </a:t>
          </a:r>
          <a:r>
            <a:rPr lang="en-GB" sz="1200">
              <a:solidFill>
                <a:schemeClr val="dk1"/>
              </a:solidFill>
              <a:effectLst/>
              <a:latin typeface="+mn-lt"/>
              <a:ea typeface="+mn-ea"/>
              <a:cs typeface="+mn-cs"/>
            </a:rPr>
            <a:t>for meeting</a:t>
          </a:r>
          <a:r>
            <a:rPr lang="en-GB" sz="1200" baseline="0">
              <a:solidFill>
                <a:schemeClr val="dk1"/>
              </a:solidFill>
              <a:effectLst/>
              <a:latin typeface="+mn-lt"/>
              <a:ea typeface="+mn-ea"/>
              <a:cs typeface="+mn-cs"/>
            </a:rPr>
            <a:t> the S</a:t>
          </a:r>
          <a:r>
            <a:rPr lang="en-GB" sz="1200">
              <a:solidFill>
                <a:schemeClr val="dk1"/>
              </a:solidFill>
              <a:effectLst/>
              <a:latin typeface="+mn-lt"/>
              <a:ea typeface="+mn-ea"/>
              <a:cs typeface="+mn-cs"/>
            </a:rPr>
            <a:t>tandard. If versions are recorded over time, they will illustrate the progress being made. The doughnut graphs should change from Red, to Amber to Green over time. </a:t>
          </a:r>
        </a:p>
        <a:p>
          <a:endParaRPr lang="en-GB" sz="1200">
            <a:solidFill>
              <a:schemeClr val="dk1"/>
            </a:solidFill>
            <a:effectLst/>
            <a:latin typeface="+mn-lt"/>
            <a:ea typeface="+mn-ea"/>
            <a:cs typeface="+mn-cs"/>
          </a:endParaRPr>
        </a:p>
        <a:p>
          <a:r>
            <a:rPr lang="en-GB" sz="1200">
              <a:solidFill>
                <a:schemeClr val="dk1"/>
              </a:solidFill>
              <a:effectLst/>
              <a:latin typeface="+mn-lt"/>
              <a:ea typeface="+mn-ea"/>
              <a:cs typeface="+mn-cs"/>
            </a:rPr>
            <a:t>3. The most significant graph on the Dashboard is the 'Overall Level of Assurance' graph at the top. It provides an 'at a glance' summary of data in cell D2 on each criteria tab. For senior managers, this single graph provides the simplest indication of the state of play.</a:t>
          </a:r>
        </a:p>
        <a:p>
          <a:endParaRPr lang="en-GB" sz="1200" b="1">
            <a:solidFill>
              <a:schemeClr val="dk1"/>
            </a:solidFill>
            <a:effectLst/>
            <a:latin typeface="+mn-lt"/>
            <a:ea typeface="+mn-ea"/>
            <a:cs typeface="+mn-cs"/>
          </a:endParaRPr>
        </a:p>
        <a:p>
          <a:r>
            <a:rPr lang="en-GB" sz="1200" b="1">
              <a:solidFill>
                <a:schemeClr val="dk1"/>
              </a:solidFill>
              <a:effectLst/>
              <a:latin typeface="+mn-lt"/>
              <a:ea typeface="+mn-ea"/>
              <a:cs typeface="+mn-cs"/>
            </a:rPr>
            <a:t>Criteria Tabs</a:t>
          </a:r>
          <a:endParaRPr lang="en-GB" sz="1200">
            <a:solidFill>
              <a:schemeClr val="dk1"/>
            </a:solidFill>
            <a:effectLst/>
            <a:latin typeface="+mn-lt"/>
            <a:ea typeface="+mn-ea"/>
            <a:cs typeface="+mn-cs"/>
          </a:endParaRPr>
        </a:p>
        <a:p>
          <a:endParaRPr lang="en-GB" sz="1200">
            <a:solidFill>
              <a:schemeClr val="dk1"/>
            </a:solidFill>
            <a:effectLst/>
            <a:latin typeface="+mn-lt"/>
            <a:ea typeface="+mn-ea"/>
            <a:cs typeface="+mn-cs"/>
          </a:endParaRPr>
        </a:p>
        <a:p>
          <a:r>
            <a:rPr lang="en-GB" sz="1200">
              <a:solidFill>
                <a:schemeClr val="dk1"/>
              </a:solidFill>
              <a:effectLst/>
              <a:latin typeface="+mn-lt"/>
              <a:ea typeface="+mn-ea"/>
              <a:cs typeface="+mn-cs"/>
            </a:rPr>
            <a:t>1. Move to the Tab for Criteria 1. </a:t>
          </a:r>
        </a:p>
        <a:p>
          <a:endParaRPr lang="en-GB" sz="1200">
            <a:solidFill>
              <a:schemeClr val="dk1"/>
            </a:solidFill>
            <a:effectLst/>
            <a:latin typeface="+mn-lt"/>
            <a:ea typeface="+mn-ea"/>
            <a:cs typeface="+mn-cs"/>
          </a:endParaRPr>
        </a:p>
        <a:p>
          <a:r>
            <a:rPr lang="en-GB" sz="1200">
              <a:solidFill>
                <a:schemeClr val="dk1"/>
              </a:solidFill>
              <a:effectLst/>
              <a:latin typeface="+mn-lt"/>
              <a:ea typeface="+mn-ea"/>
              <a:cs typeface="+mn-cs"/>
            </a:rPr>
            <a:t>2. In column A, you will need to define each task/action that needs to be completed to achieve the criteria. The template provides for up to 10 actions/tasks to be added, but further rows can be added to the table as required (down to row 50, after which some formulas on the Dashboard will stop working). </a:t>
          </a:r>
        </a:p>
        <a:p>
          <a:endParaRPr lang="en-GB" sz="1200">
            <a:solidFill>
              <a:schemeClr val="dk1"/>
            </a:solidFill>
            <a:effectLst/>
            <a:latin typeface="+mn-lt"/>
            <a:ea typeface="+mn-ea"/>
            <a:cs typeface="+mn-cs"/>
          </a:endParaRPr>
        </a:p>
        <a:p>
          <a:r>
            <a:rPr lang="en-GB" sz="1200">
              <a:solidFill>
                <a:schemeClr val="dk1"/>
              </a:solidFill>
              <a:effectLst/>
              <a:latin typeface="+mn-lt"/>
              <a:ea typeface="+mn-ea"/>
              <a:cs typeface="+mn-cs"/>
            </a:rPr>
            <a:t>3. In Column A, overtype 'Task 1/1' with your defined task/action. Even work that has already been completed can be recorded here to show the extent of the work that was carried out. </a:t>
          </a:r>
        </a:p>
        <a:p>
          <a:endParaRPr lang="en-GB" sz="1200">
            <a:solidFill>
              <a:schemeClr val="dk1"/>
            </a:solidFill>
            <a:effectLst/>
            <a:latin typeface="+mn-lt"/>
            <a:ea typeface="+mn-ea"/>
            <a:cs typeface="+mn-cs"/>
          </a:endParaRPr>
        </a:p>
        <a:p>
          <a:r>
            <a:rPr lang="en-GB" sz="1200">
              <a:solidFill>
                <a:schemeClr val="dk1"/>
              </a:solidFill>
              <a:effectLst/>
              <a:latin typeface="+mn-lt"/>
              <a:ea typeface="+mn-ea"/>
              <a:cs typeface="+mn-cs"/>
            </a:rPr>
            <a:t>4. In Column B, set the Priority for the action. Select high, medium or low from the drop-down list. You may decide that some tasks will be a higher priority than others, and this information will allow you to plan work to address high priority matters first. Lower priority matters can be addressed later. These priorities will be subjective and will be for you and your service to agree upon. </a:t>
          </a:r>
        </a:p>
        <a:p>
          <a:endParaRPr lang="en-GB" sz="1200">
            <a:solidFill>
              <a:schemeClr val="dk1"/>
            </a:solidFill>
            <a:effectLst/>
            <a:latin typeface="+mn-lt"/>
            <a:ea typeface="+mn-ea"/>
            <a:cs typeface="+mn-cs"/>
          </a:endParaRPr>
        </a:p>
        <a:p>
          <a:r>
            <a:rPr lang="en-GB" sz="1200">
              <a:solidFill>
                <a:schemeClr val="dk1"/>
              </a:solidFill>
              <a:effectLst/>
              <a:latin typeface="+mn-lt"/>
              <a:ea typeface="+mn-ea"/>
              <a:cs typeface="+mn-cs"/>
            </a:rPr>
            <a:t>5. In Column C, record the Impact (or</a:t>
          </a:r>
          <a:r>
            <a:rPr lang="en-GB" sz="1200" baseline="0">
              <a:solidFill>
                <a:schemeClr val="dk1"/>
              </a:solidFill>
              <a:effectLst/>
              <a:latin typeface="+mn-lt"/>
              <a:ea typeface="+mn-ea"/>
              <a:cs typeface="+mn-cs"/>
            </a:rPr>
            <a:t> Risk) </a:t>
          </a:r>
          <a:r>
            <a:rPr lang="en-GB" sz="1200">
              <a:solidFill>
                <a:schemeClr val="dk1"/>
              </a:solidFill>
              <a:effectLst/>
              <a:latin typeface="+mn-lt"/>
              <a:ea typeface="+mn-ea"/>
              <a:cs typeface="+mn-cs"/>
            </a:rPr>
            <a:t>that the task/action will have on meeting</a:t>
          </a:r>
          <a:r>
            <a:rPr lang="en-GB" sz="1200" baseline="0">
              <a:solidFill>
                <a:schemeClr val="dk1"/>
              </a:solidFill>
              <a:effectLst/>
              <a:latin typeface="+mn-lt"/>
              <a:ea typeface="+mn-ea"/>
              <a:cs typeface="+mn-cs"/>
            </a:rPr>
            <a:t> the Standard</a:t>
          </a:r>
          <a:r>
            <a:rPr lang="en-GB" sz="1200">
              <a:solidFill>
                <a:schemeClr val="dk1"/>
              </a:solidFill>
              <a:effectLst/>
              <a:latin typeface="+mn-lt"/>
              <a:ea typeface="+mn-ea"/>
              <a:cs typeface="+mn-cs"/>
            </a:rPr>
            <a:t>. Select high, medium or low from the drop-down list. To progress an action plan in a timely manner, services may choose to address tasks likely to have the greatest impact (or that pose the greatest risk) first, although this information must also be considered in conjunction with the Priority (Column B).</a:t>
          </a:r>
        </a:p>
        <a:p>
          <a:endParaRPr lang="en-GB" sz="1200">
            <a:solidFill>
              <a:schemeClr val="dk1"/>
            </a:solidFill>
            <a:effectLst/>
            <a:latin typeface="+mn-lt"/>
            <a:ea typeface="+mn-ea"/>
            <a:cs typeface="+mn-cs"/>
          </a:endParaRPr>
        </a:p>
        <a:p>
          <a:r>
            <a:rPr lang="en-GB" sz="1200">
              <a:solidFill>
                <a:schemeClr val="dk1"/>
              </a:solidFill>
              <a:effectLst/>
              <a:latin typeface="+mn-lt"/>
              <a:ea typeface="+mn-ea"/>
              <a:cs typeface="+mn-cs"/>
            </a:rPr>
            <a:t>6. In Column D, the level of assurance of</a:t>
          </a:r>
          <a:r>
            <a:rPr lang="en-GB" sz="1200" baseline="0">
              <a:solidFill>
                <a:schemeClr val="dk1"/>
              </a:solidFill>
              <a:effectLst/>
              <a:latin typeface="+mn-lt"/>
              <a:ea typeface="+mn-ea"/>
              <a:cs typeface="+mn-cs"/>
            </a:rPr>
            <a:t> the evidence gathered</a:t>
          </a:r>
          <a:r>
            <a:rPr lang="en-GB" sz="1200">
              <a:solidFill>
                <a:schemeClr val="dk1"/>
              </a:solidFill>
              <a:effectLst/>
              <a:latin typeface="+mn-lt"/>
              <a:ea typeface="+mn-ea"/>
              <a:cs typeface="+mn-cs"/>
            </a:rPr>
            <a:t> for each task should be recorded in the drop-down list:</a:t>
          </a:r>
        </a:p>
        <a:p>
          <a:endParaRPr lang="en-GB" sz="1200">
            <a:solidFill>
              <a:schemeClr val="dk1"/>
            </a:solidFill>
            <a:effectLst/>
            <a:latin typeface="+mn-lt"/>
            <a:ea typeface="+mn-ea"/>
            <a:cs typeface="+mn-cs"/>
          </a:endParaRPr>
        </a:p>
        <a:p>
          <a:pPr lvl="1"/>
          <a:r>
            <a:rPr lang="en-GB" sz="1200">
              <a:solidFill>
                <a:schemeClr val="dk1"/>
              </a:solidFill>
              <a:effectLst/>
              <a:latin typeface="+mn-lt"/>
              <a:ea typeface="+mn-ea"/>
              <a:cs typeface="+mn-cs"/>
            </a:rPr>
            <a:t>a. Limited;</a:t>
          </a:r>
        </a:p>
        <a:p>
          <a:pPr lvl="1"/>
          <a:r>
            <a:rPr lang="en-GB" sz="1200">
              <a:solidFill>
                <a:schemeClr val="dk1"/>
              </a:solidFill>
              <a:effectLst/>
              <a:latin typeface="+mn-lt"/>
              <a:ea typeface="+mn-ea"/>
              <a:cs typeface="+mn-cs"/>
            </a:rPr>
            <a:t>b. Reasonable; </a:t>
          </a:r>
        </a:p>
        <a:p>
          <a:pPr lvl="1"/>
          <a:r>
            <a:rPr lang="en-GB" sz="1200">
              <a:solidFill>
                <a:schemeClr val="dk1"/>
              </a:solidFill>
              <a:effectLst/>
              <a:latin typeface="+mn-lt"/>
              <a:ea typeface="+mn-ea"/>
              <a:cs typeface="+mn-cs"/>
            </a:rPr>
            <a:t>c. Substantial.</a:t>
          </a:r>
        </a:p>
        <a:p>
          <a:pPr lvl="1"/>
          <a:endParaRPr lang="en-GB" sz="1200">
            <a:solidFill>
              <a:schemeClr val="dk1"/>
            </a:solidFill>
            <a:effectLst/>
            <a:latin typeface="+mn-lt"/>
            <a:ea typeface="+mn-ea"/>
            <a:cs typeface="+mn-cs"/>
          </a:endParaRPr>
        </a:p>
        <a:p>
          <a:r>
            <a:rPr lang="en-GB" sz="1200">
              <a:solidFill>
                <a:schemeClr val="dk1"/>
              </a:solidFill>
              <a:effectLst/>
              <a:latin typeface="+mn-lt"/>
              <a:ea typeface="+mn-ea"/>
              <a:cs typeface="+mn-cs"/>
            </a:rPr>
            <a:t>7. The cell in D2 will automatically update to reflect the lowest level of assurance that exists in the task below. This information is then used to populate the 'Overall Level of Assurance' graph at the top of the Dashboard.</a:t>
          </a:r>
        </a:p>
        <a:p>
          <a:endParaRPr lang="en-GB" sz="1200">
            <a:solidFill>
              <a:schemeClr val="dk1"/>
            </a:solidFill>
            <a:effectLst/>
            <a:latin typeface="+mn-lt"/>
            <a:ea typeface="+mn-ea"/>
            <a:cs typeface="+mn-cs"/>
          </a:endParaRPr>
        </a:p>
        <a:p>
          <a:r>
            <a:rPr lang="en-GB" sz="1200">
              <a:solidFill>
                <a:schemeClr val="dk1"/>
              </a:solidFill>
              <a:effectLst/>
              <a:latin typeface="+mn-lt"/>
              <a:ea typeface="+mn-ea"/>
              <a:cs typeface="+mn-cs"/>
            </a:rPr>
            <a:t>8. Repeat the process for each Criteria tab.</a:t>
          </a:r>
        </a:p>
        <a:p>
          <a:endParaRPr lang="en-GB" sz="1200">
            <a:solidFill>
              <a:schemeClr val="dk1"/>
            </a:solidFill>
            <a:effectLst/>
            <a:latin typeface="+mn-lt"/>
            <a:ea typeface="+mn-ea"/>
            <a:cs typeface="+mn-cs"/>
          </a:endParaRPr>
        </a:p>
        <a:p>
          <a:r>
            <a:rPr lang="en-GB" sz="1200" b="1">
              <a:solidFill>
                <a:schemeClr val="dk1"/>
              </a:solidFill>
              <a:effectLst/>
              <a:latin typeface="+mn-lt"/>
              <a:ea typeface="+mn-ea"/>
              <a:cs typeface="+mn-cs"/>
            </a:rPr>
            <a:t>Hidden Lists Tab</a:t>
          </a:r>
          <a:endParaRPr lang="en-GB" sz="1200">
            <a:solidFill>
              <a:schemeClr val="dk1"/>
            </a:solidFill>
            <a:effectLst/>
            <a:latin typeface="+mn-lt"/>
            <a:ea typeface="+mn-ea"/>
            <a:cs typeface="+mn-cs"/>
          </a:endParaRPr>
        </a:p>
        <a:p>
          <a:endParaRPr lang="en-GB" sz="1200">
            <a:solidFill>
              <a:schemeClr val="dk1"/>
            </a:solidFill>
            <a:effectLst/>
            <a:latin typeface="+mn-lt"/>
            <a:ea typeface="+mn-ea"/>
            <a:cs typeface="+mn-cs"/>
          </a:endParaRPr>
        </a:p>
        <a:p>
          <a:r>
            <a:rPr lang="en-GB" sz="1200">
              <a:solidFill>
                <a:schemeClr val="dk1"/>
              </a:solidFill>
              <a:effectLst/>
              <a:latin typeface="+mn-lt"/>
              <a:ea typeface="+mn-ea"/>
              <a:cs typeface="+mn-cs"/>
            </a:rPr>
            <a:t>There is one hidden tab on the spreadsheet which can be revealed, if necessary, by 'Unhiding' (right click on the tabs). It contains the data used in drop-down lists and is also used to collate some data used for graphs. </a:t>
          </a:r>
        </a:p>
        <a:p>
          <a:endParaRPr lang="en-GB" sz="1200">
            <a:solidFill>
              <a:schemeClr val="dk1"/>
            </a:solidFill>
            <a:effectLst/>
            <a:latin typeface="+mn-lt"/>
            <a:ea typeface="+mn-ea"/>
            <a:cs typeface="+mn-cs"/>
          </a:endParaRPr>
        </a:p>
        <a:p>
          <a:r>
            <a:rPr lang="en-GB" sz="1200">
              <a:solidFill>
                <a:schemeClr val="dk1"/>
              </a:solidFill>
              <a:effectLst/>
              <a:latin typeface="+mn-lt"/>
              <a:ea typeface="+mn-ea"/>
              <a:cs typeface="+mn-cs"/>
            </a:rPr>
            <a:t>The information on this sheet should not need to be altered, which is why the tab is hidden from view.</a:t>
          </a:r>
        </a:p>
        <a:p>
          <a:r>
            <a:rPr lang="en-GB" sz="1200">
              <a:solidFill>
                <a:schemeClr val="dk1"/>
              </a:solidFill>
              <a:effectLst/>
              <a:latin typeface="+mn-lt"/>
              <a:ea typeface="+mn-ea"/>
              <a:cs typeface="+mn-cs"/>
            </a:rPr>
            <a:t> </a:t>
          </a:r>
        </a:p>
        <a:p>
          <a:r>
            <a:rPr lang="en-GB" sz="1200">
              <a:solidFill>
                <a:schemeClr val="dk1"/>
              </a:solidFill>
              <a:effectLst/>
              <a:latin typeface="+mn-lt"/>
              <a:ea typeface="+mn-ea"/>
              <a:cs typeface="+mn-cs"/>
            </a:rPr>
            <a:t> </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11</xdr:col>
      <xdr:colOff>98188</xdr:colOff>
      <xdr:row>12</xdr:row>
      <xdr:rowOff>188388</xdr:rowOff>
    </xdr:from>
    <xdr:to>
      <xdr:col>11</xdr:col>
      <xdr:colOff>657016</xdr:colOff>
      <xdr:row>12</xdr:row>
      <xdr:rowOff>735055</xdr:rowOff>
    </xdr:to>
    <xdr:graphicFrame macro="">
      <xdr:nvGraphicFramePr>
        <xdr:cNvPr id="2" name="Chart 1">
          <a:extLst>
            <a:ext uri="{FF2B5EF4-FFF2-40B4-BE49-F238E27FC236}">
              <a16:creationId xmlns:a16="http://schemas.microsoft.com/office/drawing/2014/main" id="{B066E4E1-2B7A-4979-8FB6-F7DE295BEFB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1448</xdr:colOff>
      <xdr:row>14</xdr:row>
      <xdr:rowOff>70354</xdr:rowOff>
    </xdr:from>
    <xdr:to>
      <xdr:col>11</xdr:col>
      <xdr:colOff>707101</xdr:colOff>
      <xdr:row>14</xdr:row>
      <xdr:rowOff>489386</xdr:rowOff>
    </xdr:to>
    <xdr:graphicFrame macro="">
      <xdr:nvGraphicFramePr>
        <xdr:cNvPr id="4" name="Chart 3">
          <a:extLst>
            <a:ext uri="{FF2B5EF4-FFF2-40B4-BE49-F238E27FC236}">
              <a16:creationId xmlns:a16="http://schemas.microsoft.com/office/drawing/2014/main" id="{7F3FC350-C63B-485B-9B48-7084EEAA2BA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17783</xdr:colOff>
      <xdr:row>15</xdr:row>
      <xdr:rowOff>51016</xdr:rowOff>
    </xdr:from>
    <xdr:to>
      <xdr:col>11</xdr:col>
      <xdr:colOff>717887</xdr:colOff>
      <xdr:row>15</xdr:row>
      <xdr:rowOff>468686</xdr:rowOff>
    </xdr:to>
    <xdr:graphicFrame macro="">
      <xdr:nvGraphicFramePr>
        <xdr:cNvPr id="5" name="Chart 4">
          <a:extLst>
            <a:ext uri="{FF2B5EF4-FFF2-40B4-BE49-F238E27FC236}">
              <a16:creationId xmlns:a16="http://schemas.microsoft.com/office/drawing/2014/main" id="{03092366-1EA2-4F8A-AF3D-6C9EAF223C0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11</xdr:col>
      <xdr:colOff>102412</xdr:colOff>
      <xdr:row>16</xdr:row>
      <xdr:rowOff>53340</xdr:rowOff>
    </xdr:from>
    <xdr:to>
      <xdr:col>11</xdr:col>
      <xdr:colOff>657225</xdr:colOff>
      <xdr:row>16</xdr:row>
      <xdr:rowOff>475022</xdr:rowOff>
    </xdr:to>
    <xdr:graphicFrame macro="">
      <xdr:nvGraphicFramePr>
        <xdr:cNvPr id="6" name="Chart 5">
          <a:extLst>
            <a:ext uri="{FF2B5EF4-FFF2-40B4-BE49-F238E27FC236}">
              <a16:creationId xmlns:a16="http://schemas.microsoft.com/office/drawing/2014/main" id="{3E46E306-6946-4F24-B249-38E7C6B4E76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11</xdr:col>
      <xdr:colOff>54789</xdr:colOff>
      <xdr:row>25</xdr:row>
      <xdr:rowOff>123825</xdr:rowOff>
    </xdr:from>
    <xdr:to>
      <xdr:col>11</xdr:col>
      <xdr:colOff>704851</xdr:colOff>
      <xdr:row>25</xdr:row>
      <xdr:rowOff>608949</xdr:rowOff>
    </xdr:to>
    <xdr:graphicFrame macro="">
      <xdr:nvGraphicFramePr>
        <xdr:cNvPr id="8" name="Chart 7">
          <a:extLst>
            <a:ext uri="{FF2B5EF4-FFF2-40B4-BE49-F238E27FC236}">
              <a16:creationId xmlns:a16="http://schemas.microsoft.com/office/drawing/2014/main" id="{9B0E8E97-BD3D-405C-BF2D-83396CA99D7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77274</xdr:colOff>
      <xdr:row>27</xdr:row>
      <xdr:rowOff>66675</xdr:rowOff>
    </xdr:from>
    <xdr:to>
      <xdr:col>11</xdr:col>
      <xdr:colOff>685799</xdr:colOff>
      <xdr:row>27</xdr:row>
      <xdr:rowOff>473325</xdr:rowOff>
    </xdr:to>
    <xdr:graphicFrame macro="">
      <xdr:nvGraphicFramePr>
        <xdr:cNvPr id="9" name="Chart 8">
          <a:extLst>
            <a:ext uri="{FF2B5EF4-FFF2-40B4-BE49-F238E27FC236}">
              <a16:creationId xmlns:a16="http://schemas.microsoft.com/office/drawing/2014/main" id="{6C5F7901-E6E1-4D89-9F90-AA302AA2524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11</xdr:col>
      <xdr:colOff>125562</xdr:colOff>
      <xdr:row>28</xdr:row>
      <xdr:rowOff>77607</xdr:rowOff>
    </xdr:from>
    <xdr:to>
      <xdr:col>11</xdr:col>
      <xdr:colOff>660800</xdr:colOff>
      <xdr:row>28</xdr:row>
      <xdr:rowOff>524262</xdr:rowOff>
    </xdr:to>
    <xdr:graphicFrame macro="">
      <xdr:nvGraphicFramePr>
        <xdr:cNvPr id="10" name="Chart 9">
          <a:extLst>
            <a:ext uri="{FF2B5EF4-FFF2-40B4-BE49-F238E27FC236}">
              <a16:creationId xmlns:a16="http://schemas.microsoft.com/office/drawing/2014/main" id="{E62E1CF3-843A-48E7-9938-D9D099505D3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11</xdr:col>
      <xdr:colOff>92888</xdr:colOff>
      <xdr:row>13</xdr:row>
      <xdr:rowOff>49611</xdr:rowOff>
    </xdr:from>
    <xdr:to>
      <xdr:col>11</xdr:col>
      <xdr:colOff>634793</xdr:colOff>
      <xdr:row>13</xdr:row>
      <xdr:rowOff>562941</xdr:rowOff>
    </xdr:to>
    <xdr:graphicFrame macro="">
      <xdr:nvGraphicFramePr>
        <xdr:cNvPr id="13" name="Chart 12">
          <a:extLst>
            <a:ext uri="{FF2B5EF4-FFF2-40B4-BE49-F238E27FC236}">
              <a16:creationId xmlns:a16="http://schemas.microsoft.com/office/drawing/2014/main" id="{D12FBA59-B13B-4610-B6C1-AB825EF7B87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11</xdr:col>
      <xdr:colOff>121090</xdr:colOff>
      <xdr:row>39</xdr:row>
      <xdr:rowOff>101417</xdr:rowOff>
    </xdr:from>
    <xdr:to>
      <xdr:col>11</xdr:col>
      <xdr:colOff>656328</xdr:colOff>
      <xdr:row>39</xdr:row>
      <xdr:rowOff>645227</xdr:rowOff>
    </xdr:to>
    <xdr:graphicFrame macro="">
      <xdr:nvGraphicFramePr>
        <xdr:cNvPr id="20" name="Chart 19">
          <a:extLst>
            <a:ext uri="{FF2B5EF4-FFF2-40B4-BE49-F238E27FC236}">
              <a16:creationId xmlns:a16="http://schemas.microsoft.com/office/drawing/2014/main" id="{2FA05C35-A469-41CF-B571-C27C789A2AD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2</xdr:col>
      <xdr:colOff>440455</xdr:colOff>
      <xdr:row>1</xdr:row>
      <xdr:rowOff>223621</xdr:rowOff>
    </xdr:from>
    <xdr:to>
      <xdr:col>9</xdr:col>
      <xdr:colOff>468779</xdr:colOff>
      <xdr:row>2</xdr:row>
      <xdr:rowOff>26978</xdr:rowOff>
    </xdr:to>
    <xdr:sp macro="" textlink="">
      <xdr:nvSpPr>
        <xdr:cNvPr id="3" name="TextBox 2">
          <a:extLst>
            <a:ext uri="{FF2B5EF4-FFF2-40B4-BE49-F238E27FC236}">
              <a16:creationId xmlns:a16="http://schemas.microsoft.com/office/drawing/2014/main" id="{97F6DB0D-C171-482A-A716-43752FA2EC47}"/>
            </a:ext>
          </a:extLst>
        </xdr:cNvPr>
        <xdr:cNvSpPr txBox="1"/>
      </xdr:nvSpPr>
      <xdr:spPr>
        <a:xfrm>
          <a:off x="4843122" y="456454"/>
          <a:ext cx="4187574" cy="72410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GB" sz="1800" b="1" baseline="0"/>
            <a:t>PROCUREMENT AND COMMERCIAL FIRE STANDARD</a:t>
          </a:r>
          <a:r>
            <a:rPr lang="en-GB" sz="2000" b="1" baseline="0"/>
            <a:t> </a:t>
          </a:r>
          <a:r>
            <a:rPr lang="en-GB" sz="1800" b="1" baseline="0"/>
            <a:t>GAP ANALYSIS TOOL</a:t>
          </a:r>
        </a:p>
      </xdr:txBody>
    </xdr:sp>
    <xdr:clientData/>
  </xdr:twoCellAnchor>
  <xdr:twoCellAnchor>
    <xdr:from>
      <xdr:col>7</xdr:col>
      <xdr:colOff>33129</xdr:colOff>
      <xdr:row>4</xdr:row>
      <xdr:rowOff>121960</xdr:rowOff>
    </xdr:from>
    <xdr:to>
      <xdr:col>12</xdr:col>
      <xdr:colOff>112436</xdr:colOff>
      <xdr:row>7</xdr:row>
      <xdr:rowOff>162131</xdr:rowOff>
    </xdr:to>
    <xdr:graphicFrame macro="">
      <xdr:nvGraphicFramePr>
        <xdr:cNvPr id="25" name="Chart 24">
          <a:extLst>
            <a:ext uri="{FF2B5EF4-FFF2-40B4-BE49-F238E27FC236}">
              <a16:creationId xmlns:a16="http://schemas.microsoft.com/office/drawing/2014/main" id="{86589369-F3B6-4D2D-AFBE-F0BFE4E675D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11</xdr:col>
      <xdr:colOff>97278</xdr:colOff>
      <xdr:row>27</xdr:row>
      <xdr:rowOff>238953</xdr:rowOff>
    </xdr:from>
    <xdr:to>
      <xdr:col>11</xdr:col>
      <xdr:colOff>639183</xdr:colOff>
      <xdr:row>27</xdr:row>
      <xdr:rowOff>787525</xdr:rowOff>
    </xdr:to>
    <xdr:graphicFrame macro="">
      <xdr:nvGraphicFramePr>
        <xdr:cNvPr id="22" name="Chart 21">
          <a:extLst>
            <a:ext uri="{FF2B5EF4-FFF2-40B4-BE49-F238E27FC236}">
              <a16:creationId xmlns:a16="http://schemas.microsoft.com/office/drawing/2014/main" id="{F96F57F9-0C62-4DA9-A3B8-ED025D3D974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11</xdr:col>
      <xdr:colOff>78228</xdr:colOff>
      <xdr:row>30</xdr:row>
      <xdr:rowOff>207414</xdr:rowOff>
    </xdr:from>
    <xdr:to>
      <xdr:col>11</xdr:col>
      <xdr:colOff>620133</xdr:colOff>
      <xdr:row>30</xdr:row>
      <xdr:rowOff>754081</xdr:rowOff>
    </xdr:to>
    <xdr:graphicFrame macro="">
      <xdr:nvGraphicFramePr>
        <xdr:cNvPr id="23" name="Chart 22">
          <a:extLst>
            <a:ext uri="{FF2B5EF4-FFF2-40B4-BE49-F238E27FC236}">
              <a16:creationId xmlns:a16="http://schemas.microsoft.com/office/drawing/2014/main" id="{1A57CE7C-2464-47C3-A76B-E5B418B8244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editAs="oneCell">
    <xdr:from>
      <xdr:col>1</xdr:col>
      <xdr:colOff>1</xdr:colOff>
      <xdr:row>1</xdr:row>
      <xdr:rowOff>0</xdr:rowOff>
    </xdr:from>
    <xdr:to>
      <xdr:col>1</xdr:col>
      <xdr:colOff>1828801</xdr:colOff>
      <xdr:row>2</xdr:row>
      <xdr:rowOff>57483</xdr:rowOff>
    </xdr:to>
    <xdr:pic>
      <xdr:nvPicPr>
        <xdr:cNvPr id="14" name="Picture 13" descr="A close-up of a sign&#10;&#10;Description automatically generated">
          <a:extLst>
            <a:ext uri="{FF2B5EF4-FFF2-40B4-BE49-F238E27FC236}">
              <a16:creationId xmlns:a16="http://schemas.microsoft.com/office/drawing/2014/main" id="{94FD1953-E83B-4575-8DC2-A50D62C2EF1B}"/>
            </a:ext>
          </a:extLst>
        </xdr:cNvPr>
        <xdr:cNvPicPr>
          <a:picLocks noChangeAspect="1"/>
        </xdr:cNvPicPr>
      </xdr:nvPicPr>
      <xdr:blipFill>
        <a:blip xmlns:r="http://schemas.openxmlformats.org/officeDocument/2006/relationships" r:embed="rId13"/>
        <a:stretch>
          <a:fillRect/>
        </a:stretch>
      </xdr:blipFill>
      <xdr:spPr>
        <a:xfrm>
          <a:off x="642939" y="0"/>
          <a:ext cx="1828800" cy="974741"/>
        </a:xfrm>
        <a:prstGeom prst="rect">
          <a:avLst/>
        </a:prstGeom>
      </xdr:spPr>
    </xdr:pic>
    <xdr:clientData/>
  </xdr:twoCellAnchor>
  <xdr:oneCellAnchor>
    <xdr:from>
      <xdr:col>1</xdr:col>
      <xdr:colOff>792443</xdr:colOff>
      <xdr:row>26</xdr:row>
      <xdr:rowOff>0</xdr:rowOff>
    </xdr:from>
    <xdr:ext cx="184731" cy="264560"/>
    <xdr:sp macro="" textlink="">
      <xdr:nvSpPr>
        <xdr:cNvPr id="15" name="TextBox 14">
          <a:extLst>
            <a:ext uri="{FF2B5EF4-FFF2-40B4-BE49-F238E27FC236}">
              <a16:creationId xmlns:a16="http://schemas.microsoft.com/office/drawing/2014/main" id="{D126FC4B-3C42-E970-AAD1-56417929754D}"/>
            </a:ext>
          </a:extLst>
        </xdr:cNvPr>
        <xdr:cNvSpPr txBox="1"/>
      </xdr:nvSpPr>
      <xdr:spPr>
        <a:xfrm>
          <a:off x="1419972" y="159203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twoCellAnchor>
    <xdr:from>
      <xdr:col>11</xdr:col>
      <xdr:colOff>84381</xdr:colOff>
      <xdr:row>17</xdr:row>
      <xdr:rowOff>77545</xdr:rowOff>
    </xdr:from>
    <xdr:to>
      <xdr:col>11</xdr:col>
      <xdr:colOff>649144</xdr:colOff>
      <xdr:row>17</xdr:row>
      <xdr:rowOff>502292</xdr:rowOff>
    </xdr:to>
    <xdr:graphicFrame macro="">
      <xdr:nvGraphicFramePr>
        <xdr:cNvPr id="21" name="Chart 20">
          <a:extLst>
            <a:ext uri="{FF2B5EF4-FFF2-40B4-BE49-F238E27FC236}">
              <a16:creationId xmlns:a16="http://schemas.microsoft.com/office/drawing/2014/main" id="{32E01278-1A61-4DAE-867A-D8CF3894BD4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11</xdr:col>
      <xdr:colOff>65779</xdr:colOff>
      <xdr:row>18</xdr:row>
      <xdr:rowOff>68468</xdr:rowOff>
    </xdr:from>
    <xdr:to>
      <xdr:col>11</xdr:col>
      <xdr:colOff>660324</xdr:colOff>
      <xdr:row>18</xdr:row>
      <xdr:rowOff>533219</xdr:rowOff>
    </xdr:to>
    <xdr:graphicFrame macro="">
      <xdr:nvGraphicFramePr>
        <xdr:cNvPr id="26" name="Chart 25">
          <a:extLst>
            <a:ext uri="{FF2B5EF4-FFF2-40B4-BE49-F238E27FC236}">
              <a16:creationId xmlns:a16="http://schemas.microsoft.com/office/drawing/2014/main" id="{35A6665C-2977-4E25-8CED-3A6927958CA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11</xdr:col>
      <xdr:colOff>20059</xdr:colOff>
      <xdr:row>19</xdr:row>
      <xdr:rowOff>53340</xdr:rowOff>
    </xdr:from>
    <xdr:to>
      <xdr:col>11</xdr:col>
      <xdr:colOff>706755</xdr:colOff>
      <xdr:row>19</xdr:row>
      <xdr:rowOff>495119</xdr:rowOff>
    </xdr:to>
    <xdr:graphicFrame macro="">
      <xdr:nvGraphicFramePr>
        <xdr:cNvPr id="27" name="Chart 26">
          <a:extLst>
            <a:ext uri="{FF2B5EF4-FFF2-40B4-BE49-F238E27FC236}">
              <a16:creationId xmlns:a16="http://schemas.microsoft.com/office/drawing/2014/main" id="{E9B320E5-47F8-4540-BADB-0823C706C56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11</xdr:col>
      <xdr:colOff>84829</xdr:colOff>
      <xdr:row>20</xdr:row>
      <xdr:rowOff>190500</xdr:rowOff>
    </xdr:from>
    <xdr:to>
      <xdr:col>11</xdr:col>
      <xdr:colOff>679375</xdr:colOff>
      <xdr:row>20</xdr:row>
      <xdr:rowOff>725737</xdr:rowOff>
    </xdr:to>
    <xdr:graphicFrame macro="">
      <xdr:nvGraphicFramePr>
        <xdr:cNvPr id="28" name="Chart 27">
          <a:extLst>
            <a:ext uri="{FF2B5EF4-FFF2-40B4-BE49-F238E27FC236}">
              <a16:creationId xmlns:a16="http://schemas.microsoft.com/office/drawing/2014/main" id="{27A9AFCD-96E9-4A37-9AC2-24DDE1A9D8C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11</xdr:col>
      <xdr:colOff>17930</xdr:colOff>
      <xdr:row>22</xdr:row>
      <xdr:rowOff>45721</xdr:rowOff>
    </xdr:from>
    <xdr:to>
      <xdr:col>11</xdr:col>
      <xdr:colOff>732155</xdr:colOff>
      <xdr:row>22</xdr:row>
      <xdr:rowOff>535238</xdr:rowOff>
    </xdr:to>
    <xdr:graphicFrame macro="">
      <xdr:nvGraphicFramePr>
        <xdr:cNvPr id="30" name="Chart 29">
          <a:extLst>
            <a:ext uri="{FF2B5EF4-FFF2-40B4-BE49-F238E27FC236}">
              <a16:creationId xmlns:a16="http://schemas.microsoft.com/office/drawing/2014/main" id="{FB3BCED8-3D63-4AD7-B8DB-DD464FA6B93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11</xdr:col>
      <xdr:colOff>0</xdr:colOff>
      <xdr:row>26</xdr:row>
      <xdr:rowOff>0</xdr:rowOff>
    </xdr:from>
    <xdr:to>
      <xdr:col>11</xdr:col>
      <xdr:colOff>540000</xdr:colOff>
      <xdr:row>26</xdr:row>
      <xdr:rowOff>1276</xdr:rowOff>
    </xdr:to>
    <xdr:graphicFrame macro="">
      <xdr:nvGraphicFramePr>
        <xdr:cNvPr id="39" name="Chart 38">
          <a:extLst>
            <a:ext uri="{FF2B5EF4-FFF2-40B4-BE49-F238E27FC236}">
              <a16:creationId xmlns:a16="http://schemas.microsoft.com/office/drawing/2014/main" id="{06A1B47F-F6E2-4F3D-BAA7-4C3B4232F9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11</xdr:col>
      <xdr:colOff>0</xdr:colOff>
      <xdr:row>26</xdr:row>
      <xdr:rowOff>0</xdr:rowOff>
    </xdr:from>
    <xdr:to>
      <xdr:col>11</xdr:col>
      <xdr:colOff>540000</xdr:colOff>
      <xdr:row>27</xdr:row>
      <xdr:rowOff>1277</xdr:rowOff>
    </xdr:to>
    <xdr:graphicFrame macro="">
      <xdr:nvGraphicFramePr>
        <xdr:cNvPr id="40" name="Chart 39">
          <a:extLst>
            <a:ext uri="{FF2B5EF4-FFF2-40B4-BE49-F238E27FC236}">
              <a16:creationId xmlns:a16="http://schemas.microsoft.com/office/drawing/2014/main" id="{B3064692-AEB6-4D13-B6F6-1B7F2508FE0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xdr:from>
      <xdr:col>11</xdr:col>
      <xdr:colOff>104775</xdr:colOff>
      <xdr:row>24</xdr:row>
      <xdr:rowOff>19050</xdr:rowOff>
    </xdr:from>
    <xdr:to>
      <xdr:col>11</xdr:col>
      <xdr:colOff>654497</xdr:colOff>
      <xdr:row>25</xdr:row>
      <xdr:rowOff>1837</xdr:rowOff>
    </xdr:to>
    <xdr:graphicFrame macro="">
      <xdr:nvGraphicFramePr>
        <xdr:cNvPr id="7" name="Chart 6">
          <a:extLst>
            <a:ext uri="{FF2B5EF4-FFF2-40B4-BE49-F238E27FC236}">
              <a16:creationId xmlns:a16="http://schemas.microsoft.com/office/drawing/2014/main" id="{9A0D1BBA-16EA-4307-9764-97D4A3CB3DD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xdr:from>
      <xdr:col>10</xdr:col>
      <xdr:colOff>582705</xdr:colOff>
      <xdr:row>26</xdr:row>
      <xdr:rowOff>0</xdr:rowOff>
    </xdr:from>
    <xdr:to>
      <xdr:col>11</xdr:col>
      <xdr:colOff>627528</xdr:colOff>
      <xdr:row>26</xdr:row>
      <xdr:rowOff>0</xdr:rowOff>
    </xdr:to>
    <xdr:graphicFrame macro="">
      <xdr:nvGraphicFramePr>
        <xdr:cNvPr id="49" name="Chart 48">
          <a:extLst>
            <a:ext uri="{FF2B5EF4-FFF2-40B4-BE49-F238E27FC236}">
              <a16:creationId xmlns:a16="http://schemas.microsoft.com/office/drawing/2014/main" id="{906D1151-2D3E-4A18-8D93-C828C1523CD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xdr:from>
      <xdr:col>10</xdr:col>
      <xdr:colOff>590550</xdr:colOff>
      <xdr:row>21</xdr:row>
      <xdr:rowOff>114300</xdr:rowOff>
    </xdr:from>
    <xdr:to>
      <xdr:col>11</xdr:col>
      <xdr:colOff>698985</xdr:colOff>
      <xdr:row>21</xdr:row>
      <xdr:rowOff>600007</xdr:rowOff>
    </xdr:to>
    <xdr:graphicFrame macro="">
      <xdr:nvGraphicFramePr>
        <xdr:cNvPr id="33" name="Chart 32">
          <a:extLst>
            <a:ext uri="{FF2B5EF4-FFF2-40B4-BE49-F238E27FC236}">
              <a16:creationId xmlns:a16="http://schemas.microsoft.com/office/drawing/2014/main" id="{88CCB181-B0C6-4679-A586-FFA04086244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xdr:from>
      <xdr:col>11</xdr:col>
      <xdr:colOff>139065</xdr:colOff>
      <xdr:row>24</xdr:row>
      <xdr:rowOff>49530</xdr:rowOff>
    </xdr:from>
    <xdr:to>
      <xdr:col>11</xdr:col>
      <xdr:colOff>582930</xdr:colOff>
      <xdr:row>24</xdr:row>
      <xdr:rowOff>479991</xdr:rowOff>
    </xdr:to>
    <xdr:graphicFrame macro="">
      <xdr:nvGraphicFramePr>
        <xdr:cNvPr id="37" name="Chart 36">
          <a:extLst>
            <a:ext uri="{FF2B5EF4-FFF2-40B4-BE49-F238E27FC236}">
              <a16:creationId xmlns:a16="http://schemas.microsoft.com/office/drawing/2014/main" id="{F48ED78C-8442-4583-B8A3-A4980170B13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twoCellAnchor>
    <xdr:from>
      <xdr:col>11</xdr:col>
      <xdr:colOff>19050</xdr:colOff>
      <xdr:row>23</xdr:row>
      <xdr:rowOff>198120</xdr:rowOff>
    </xdr:from>
    <xdr:to>
      <xdr:col>11</xdr:col>
      <xdr:colOff>655320</xdr:colOff>
      <xdr:row>23</xdr:row>
      <xdr:rowOff>668587</xdr:rowOff>
    </xdr:to>
    <xdr:graphicFrame macro="">
      <xdr:nvGraphicFramePr>
        <xdr:cNvPr id="42" name="Chart 41">
          <a:extLst>
            <a:ext uri="{FF2B5EF4-FFF2-40B4-BE49-F238E27FC236}">
              <a16:creationId xmlns:a16="http://schemas.microsoft.com/office/drawing/2014/main" id="{F43DCB28-6700-435D-ABE4-9D1D8E93600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5"/>
        </a:graphicData>
      </a:graphic>
    </xdr:graphicFrame>
    <xdr:clientData/>
  </xdr:twoCellAnchor>
  <xdr:twoCellAnchor>
    <xdr:from>
      <xdr:col>11</xdr:col>
      <xdr:colOff>95250</xdr:colOff>
      <xdr:row>34</xdr:row>
      <xdr:rowOff>85725</xdr:rowOff>
    </xdr:from>
    <xdr:to>
      <xdr:col>11</xdr:col>
      <xdr:colOff>630488</xdr:colOff>
      <xdr:row>34</xdr:row>
      <xdr:rowOff>637155</xdr:rowOff>
    </xdr:to>
    <xdr:graphicFrame macro="">
      <xdr:nvGraphicFramePr>
        <xdr:cNvPr id="43" name="Chart 42">
          <a:extLst>
            <a:ext uri="{FF2B5EF4-FFF2-40B4-BE49-F238E27FC236}">
              <a16:creationId xmlns:a16="http://schemas.microsoft.com/office/drawing/2014/main" id="{52E63E82-24C9-4B29-96FF-1AA9EF23D24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6"/>
        </a:graphicData>
      </a:graphic>
    </xdr:graphicFrame>
    <xdr:clientData/>
  </xdr:twoCellAnchor>
  <xdr:twoCellAnchor>
    <xdr:from>
      <xdr:col>11</xdr:col>
      <xdr:colOff>57150</xdr:colOff>
      <xdr:row>32</xdr:row>
      <xdr:rowOff>90170</xdr:rowOff>
    </xdr:from>
    <xdr:to>
      <xdr:col>11</xdr:col>
      <xdr:colOff>617220</xdr:colOff>
      <xdr:row>33</xdr:row>
      <xdr:rowOff>65337</xdr:rowOff>
    </xdr:to>
    <xdr:graphicFrame macro="">
      <xdr:nvGraphicFramePr>
        <xdr:cNvPr id="46" name="Chart 45">
          <a:extLst>
            <a:ext uri="{FF2B5EF4-FFF2-40B4-BE49-F238E27FC236}">
              <a16:creationId xmlns:a16="http://schemas.microsoft.com/office/drawing/2014/main" id="{C522D137-D703-4A11-917F-0FF94A6EBAC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7"/>
        </a:graphicData>
      </a:graphic>
    </xdr:graphicFrame>
    <xdr:clientData/>
  </xdr:twoCellAnchor>
  <xdr:twoCellAnchor>
    <xdr:from>
      <xdr:col>11</xdr:col>
      <xdr:colOff>47625</xdr:colOff>
      <xdr:row>33</xdr:row>
      <xdr:rowOff>55245</xdr:rowOff>
    </xdr:from>
    <xdr:to>
      <xdr:col>11</xdr:col>
      <xdr:colOff>596265</xdr:colOff>
      <xdr:row>33</xdr:row>
      <xdr:rowOff>535237</xdr:rowOff>
    </xdr:to>
    <xdr:graphicFrame macro="">
      <xdr:nvGraphicFramePr>
        <xdr:cNvPr id="47" name="Chart 46">
          <a:extLst>
            <a:ext uri="{FF2B5EF4-FFF2-40B4-BE49-F238E27FC236}">
              <a16:creationId xmlns:a16="http://schemas.microsoft.com/office/drawing/2014/main" id="{28457DAB-BA19-4A45-B394-D501CE95FFE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8"/>
        </a:graphicData>
      </a:graphic>
    </xdr:graphicFrame>
    <xdr:clientData/>
  </xdr:twoCellAnchor>
  <xdr:twoCellAnchor>
    <xdr:from>
      <xdr:col>11</xdr:col>
      <xdr:colOff>28575</xdr:colOff>
      <xdr:row>28</xdr:row>
      <xdr:rowOff>38100</xdr:rowOff>
    </xdr:from>
    <xdr:to>
      <xdr:col>11</xdr:col>
      <xdr:colOff>659129</xdr:colOff>
      <xdr:row>28</xdr:row>
      <xdr:rowOff>472863</xdr:rowOff>
    </xdr:to>
    <xdr:graphicFrame macro="">
      <xdr:nvGraphicFramePr>
        <xdr:cNvPr id="48" name="Chart 47">
          <a:extLst>
            <a:ext uri="{FF2B5EF4-FFF2-40B4-BE49-F238E27FC236}">
              <a16:creationId xmlns:a16="http://schemas.microsoft.com/office/drawing/2014/main" id="{09B7A2A7-D1DB-49C5-BF86-BD3AC7F52B9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9"/>
        </a:graphicData>
      </a:graphic>
    </xdr:graphicFrame>
    <xdr:clientData/>
  </xdr:twoCellAnchor>
  <xdr:twoCellAnchor>
    <xdr:from>
      <xdr:col>11</xdr:col>
      <xdr:colOff>0</xdr:colOff>
      <xdr:row>29</xdr:row>
      <xdr:rowOff>0</xdr:rowOff>
    </xdr:from>
    <xdr:to>
      <xdr:col>11</xdr:col>
      <xdr:colOff>608525</xdr:colOff>
      <xdr:row>30</xdr:row>
      <xdr:rowOff>25650</xdr:rowOff>
    </xdr:to>
    <xdr:graphicFrame macro="">
      <xdr:nvGraphicFramePr>
        <xdr:cNvPr id="11" name="Chart 10">
          <a:extLst>
            <a:ext uri="{FF2B5EF4-FFF2-40B4-BE49-F238E27FC236}">
              <a16:creationId xmlns:a16="http://schemas.microsoft.com/office/drawing/2014/main" id="{CB9FD2B3-A1A0-46BC-9832-61E72D90A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0"/>
        </a:graphicData>
      </a:graphic>
    </xdr:graphicFrame>
    <xdr:clientData/>
  </xdr:twoCellAnchor>
  <xdr:twoCellAnchor>
    <xdr:from>
      <xdr:col>11</xdr:col>
      <xdr:colOff>0</xdr:colOff>
      <xdr:row>31</xdr:row>
      <xdr:rowOff>137583</xdr:rowOff>
    </xdr:from>
    <xdr:to>
      <xdr:col>11</xdr:col>
      <xdr:colOff>608525</xdr:colOff>
      <xdr:row>31</xdr:row>
      <xdr:rowOff>544233</xdr:rowOff>
    </xdr:to>
    <xdr:graphicFrame macro="">
      <xdr:nvGraphicFramePr>
        <xdr:cNvPr id="12" name="Chart 11">
          <a:extLst>
            <a:ext uri="{FF2B5EF4-FFF2-40B4-BE49-F238E27FC236}">
              <a16:creationId xmlns:a16="http://schemas.microsoft.com/office/drawing/2014/main" id="{203223C6-602E-4093-B24A-0400713F97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1"/>
        </a:graphicData>
      </a:graphic>
    </xdr:graphicFrame>
    <xdr:clientData/>
  </xdr:twoCellAnchor>
  <xdr:twoCellAnchor>
    <xdr:from>
      <xdr:col>11</xdr:col>
      <xdr:colOff>0</xdr:colOff>
      <xdr:row>34</xdr:row>
      <xdr:rowOff>222250</xdr:rowOff>
    </xdr:from>
    <xdr:to>
      <xdr:col>11</xdr:col>
      <xdr:colOff>608525</xdr:colOff>
      <xdr:row>35</xdr:row>
      <xdr:rowOff>57400</xdr:rowOff>
    </xdr:to>
    <xdr:graphicFrame macro="">
      <xdr:nvGraphicFramePr>
        <xdr:cNvPr id="17" name="Chart 16">
          <a:extLst>
            <a:ext uri="{FF2B5EF4-FFF2-40B4-BE49-F238E27FC236}">
              <a16:creationId xmlns:a16="http://schemas.microsoft.com/office/drawing/2014/main" id="{CCCBB85B-B035-453E-A173-F1CDA6F2DDF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2"/>
        </a:graphicData>
      </a:graphic>
    </xdr:graphicFrame>
    <xdr:clientData/>
  </xdr:twoCellAnchor>
  <xdr:twoCellAnchor>
    <xdr:from>
      <xdr:col>11</xdr:col>
      <xdr:colOff>0</xdr:colOff>
      <xdr:row>35</xdr:row>
      <xdr:rowOff>211667</xdr:rowOff>
    </xdr:from>
    <xdr:to>
      <xdr:col>11</xdr:col>
      <xdr:colOff>608525</xdr:colOff>
      <xdr:row>36</xdr:row>
      <xdr:rowOff>46817</xdr:rowOff>
    </xdr:to>
    <xdr:graphicFrame macro="">
      <xdr:nvGraphicFramePr>
        <xdr:cNvPr id="18" name="Chart 17">
          <a:extLst>
            <a:ext uri="{FF2B5EF4-FFF2-40B4-BE49-F238E27FC236}">
              <a16:creationId xmlns:a16="http://schemas.microsoft.com/office/drawing/2014/main" id="{7BEDF1DC-0D7C-4DD1-9DBB-C227B7DF48B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3"/>
        </a:graphicData>
      </a:graphic>
    </xdr:graphicFrame>
    <xdr:clientData/>
  </xdr:twoCellAnchor>
  <xdr:twoCellAnchor>
    <xdr:from>
      <xdr:col>11</xdr:col>
      <xdr:colOff>0</xdr:colOff>
      <xdr:row>36</xdr:row>
      <xdr:rowOff>95250</xdr:rowOff>
    </xdr:from>
    <xdr:to>
      <xdr:col>11</xdr:col>
      <xdr:colOff>608525</xdr:colOff>
      <xdr:row>37</xdr:row>
      <xdr:rowOff>120900</xdr:rowOff>
    </xdr:to>
    <xdr:graphicFrame macro="">
      <xdr:nvGraphicFramePr>
        <xdr:cNvPr id="19" name="Chart 18">
          <a:extLst>
            <a:ext uri="{FF2B5EF4-FFF2-40B4-BE49-F238E27FC236}">
              <a16:creationId xmlns:a16="http://schemas.microsoft.com/office/drawing/2014/main" id="{F1568BC1-B585-47B7-8E1D-31440ADDC2A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4"/>
        </a:graphicData>
      </a:graphic>
    </xdr:graphicFrame>
    <xdr:clientData/>
  </xdr:twoCellAnchor>
  <xdr:twoCellAnchor>
    <xdr:from>
      <xdr:col>11</xdr:col>
      <xdr:colOff>0</xdr:colOff>
      <xdr:row>37</xdr:row>
      <xdr:rowOff>84667</xdr:rowOff>
    </xdr:from>
    <xdr:to>
      <xdr:col>11</xdr:col>
      <xdr:colOff>608525</xdr:colOff>
      <xdr:row>38</xdr:row>
      <xdr:rowOff>110317</xdr:rowOff>
    </xdr:to>
    <xdr:graphicFrame macro="">
      <xdr:nvGraphicFramePr>
        <xdr:cNvPr id="24" name="Chart 23">
          <a:extLst>
            <a:ext uri="{FF2B5EF4-FFF2-40B4-BE49-F238E27FC236}">
              <a16:creationId xmlns:a16="http://schemas.microsoft.com/office/drawing/2014/main" id="{8AAFFCC8-E577-4CAC-9171-D5AB88685C7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5"/>
        </a:graphicData>
      </a:graphic>
    </xdr:graphicFrame>
    <xdr:clientData/>
  </xdr:twoCellAnchor>
  <xdr:twoCellAnchor>
    <xdr:from>
      <xdr:col>11</xdr:col>
      <xdr:colOff>0</xdr:colOff>
      <xdr:row>38</xdr:row>
      <xdr:rowOff>306917</xdr:rowOff>
    </xdr:from>
    <xdr:to>
      <xdr:col>11</xdr:col>
      <xdr:colOff>608525</xdr:colOff>
      <xdr:row>38</xdr:row>
      <xdr:rowOff>713567</xdr:rowOff>
    </xdr:to>
    <xdr:graphicFrame macro="">
      <xdr:nvGraphicFramePr>
        <xdr:cNvPr id="29" name="Chart 28">
          <a:extLst>
            <a:ext uri="{FF2B5EF4-FFF2-40B4-BE49-F238E27FC236}">
              <a16:creationId xmlns:a16="http://schemas.microsoft.com/office/drawing/2014/main" id="{882E9E99-53CB-461A-AB23-BABB16EE6CB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6"/>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907DEB57-DF19-479D-BE7C-8B8285AE166F}" name="Table1" displayName="Table1" ref="A1:H12" totalsRowShown="0" headerRowDxfId="569" dataDxfId="567" headerRowBorderDxfId="568" tableBorderDxfId="566" totalsRowBorderDxfId="565">
  <tableColumns count="8">
    <tableColumn id="1" xr3:uid="{D6F7D6F8-E727-4E81-B3E7-5F643C5F63BD}" name="have a Procurement/Commercial Strategy (or equivalent) linked to wider FRS goals and objectives." dataDxfId="564"/>
    <tableColumn id="2" xr3:uid="{0D1441E6-D5DC-44E1-B017-C9AC07ABEFB6}" name="Priority" dataDxfId="563"/>
    <tableColumn id="3" xr3:uid="{711D3D35-E45F-4699-A8AB-CD5D7824C884}" name="Impact" dataDxfId="562"/>
    <tableColumn id="4" xr3:uid="{DB77F1FA-84F5-43D8-BAA3-10663E50A68B}" name="Level of Assurance" dataDxfId="561">
      <calculatedColumnFormula>IF(COUNTIF(D3:D49,"Non Compliant")&gt;0,"Non Compliant",IF(COUNTIF(D3:D49,"Partially Compliant")&gt;0,"Partially Compliant","Fully Compliant"))</calculatedColumnFormula>
    </tableColumn>
    <tableColumn id="5" xr3:uid="{07B139BB-FB53-4675-82EE-60FAAD67DAC0}" name="Work assigned to" dataDxfId="560"/>
    <tableColumn id="6" xr3:uid="{6E20B333-2265-4245-BAC8-D7352FA772BE}" name="Projected date for completion" dataDxfId="559"/>
    <tableColumn id="7" xr3:uid="{E4672199-92C8-47C4-9B27-283E8CCCF8BD}" name="Description of work needing to be done" dataDxfId="558"/>
    <tableColumn id="8" xr3:uid="{59AAAE0C-969C-4105-8535-3E65C413EBA2}" name="Evidence" dataDxfId="557"/>
  </tableColumns>
  <tableStyleInfo name="TableStyleMedium2"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 xr:uid="{2F241702-A0FC-4C73-ABB2-7DFAF549DB26}" name="Table3562829303132" displayName="Table3562829303132" ref="A1:H12" totalsRowShown="0" headerRowDxfId="454" dataDxfId="452" headerRowBorderDxfId="453" tableBorderDxfId="451" totalsRowBorderDxfId="450">
  <tableColumns count="8">
    <tableColumn id="1" xr3:uid="{4B948BE5-6043-412D-AB12-16B9D8779244}" name="conduct proportionate due diligence, including financial analysis on the selected supplier prior to recommending a contract award. " dataDxfId="449"/>
    <tableColumn id="2" xr3:uid="{14DFCF6C-B939-4AA7-861D-185FF79D6524}" name="Priority" dataDxfId="448"/>
    <tableColumn id="3" xr3:uid="{1150EAD3-B6A9-44B1-AB7E-ECC9CB84025B}" name="Impact" dataDxfId="447"/>
    <tableColumn id="4" xr3:uid="{C65DC5DB-1C9A-46B0-8526-B9D20C0FAEAB}" name="Level of Assurance" dataDxfId="446">
      <calculatedColumnFormula>IF(COUNTIF(D3:D50,"Non Compliant")&gt;0,"Non Compliant",IF(COUNTIF(D3:D50,"Partially Compliant")&gt;0,"Partially Compliant","Fully Compliant"))</calculatedColumnFormula>
    </tableColumn>
    <tableColumn id="5" xr3:uid="{7CC277DC-709F-46AE-A912-734B38AD53C6}" name="Work assigned to" dataDxfId="445"/>
    <tableColumn id="6" xr3:uid="{CF749776-9030-43E6-B2D9-C5B65F861897}" name="Projected date for completion" dataDxfId="444"/>
    <tableColumn id="7" xr3:uid="{AF389EAD-4543-40C4-8059-9DEDA1F59F57}" name="Description of work needing to be done" dataDxfId="443"/>
    <tableColumn id="8" xr3:uid="{7CDD7E2D-CEA5-4FB4-8187-90CB95B31213}" name="Evidence" dataDxfId="442"/>
  </tableColumns>
  <tableStyleInfo name="TableStyleMedium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2" xr:uid="{F71B3363-2ADA-439D-8148-5A67A7F1F4DA}" name="Table356282930313233" displayName="Table356282930313233" ref="A1:H12" totalsRowShown="0" headerRowDxfId="441" dataDxfId="439" headerRowBorderDxfId="440" tableBorderDxfId="438" totalsRowBorderDxfId="437">
  <tableColumns count="8">
    <tableColumn id="1" xr3:uid="{D25DEE7D-6193-4FB8-9137-D5D816D83771}" name="publish details of the relevant data and information (where required) in accordance with internal policies, procedures and procurement regulations." dataDxfId="436"/>
    <tableColumn id="2" xr3:uid="{B681F970-3CBE-49F2-89E9-845EF810F567}" name="Priority" dataDxfId="435"/>
    <tableColumn id="3" xr3:uid="{73CB11C8-3B6C-43AC-B83E-F575F1ADB863}" name="Impact" dataDxfId="434"/>
    <tableColumn id="4" xr3:uid="{054604D1-FF58-454D-A6E3-6ADD659011A7}" name="Level of Assurance" dataDxfId="433">
      <calculatedColumnFormula>IF(COUNTIF(D3:D50,"Non Compliant")&gt;0,"Non Compliant",IF(COUNTIF(D3:D50,"Partially Compliant")&gt;0,"Partially Compliant","Fully Compliant"))</calculatedColumnFormula>
    </tableColumn>
    <tableColumn id="5" xr3:uid="{B29B05A0-58AC-47D3-86B1-69EB5B41D32F}" name="Work assigned to" dataDxfId="432"/>
    <tableColumn id="6" xr3:uid="{83DA9D2A-E6EF-43C2-8778-9DEF63488CBD}" name="Projected date for completion" dataDxfId="431"/>
    <tableColumn id="7" xr3:uid="{F6368D6D-1D83-42AA-B5B4-CF21711AC398}" name="Description of work needing to be done" dataDxfId="430"/>
    <tableColumn id="8" xr3:uid="{2EC9FE14-C03B-41BC-A552-ACA42ED4B2CC}" name="Evidence" dataDxfId="429"/>
  </tableColumns>
  <tableStyleInfo name="TableStyleMedium2"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3FAB40A5-13AB-4732-ADE2-D6DAE3C38473}" name="Table3567" displayName="Table3567" ref="A1:H12" totalsRowShown="0" headerRowDxfId="428" dataDxfId="426" headerRowBorderDxfId="427" tableBorderDxfId="425" totalsRowBorderDxfId="424">
  <tableColumns count="8">
    <tableColumn id="1" xr3:uid="{3A872D1F-A2A9-44CB-8E50-33958C765656}" name="identify key suppliers and develop and/or maintain business continuity arrangements for contracts where failure presents a clear risk to organisational objectives." dataDxfId="423"/>
    <tableColumn id="2" xr3:uid="{BDE76DF8-B202-4CB5-8EF0-792DAA3BE78C}" name="Priority" dataDxfId="422"/>
    <tableColumn id="3" xr3:uid="{150D7184-FC04-426D-A17C-9026EDFDB86A}" name="Impact" dataDxfId="421"/>
    <tableColumn id="4" xr3:uid="{299C91EC-3524-4E7B-B1E1-D398D6CF4560}" name="Level of Assurance" dataDxfId="420">
      <calculatedColumnFormula>IF(COUNTIF(D3:D50,"Non Compliant")&gt;0,"Non Compliant",IF(COUNTIF(D3:D50,"Partially Compliant")&gt;0,"Partially Compliant","Fully Compliant"))</calculatedColumnFormula>
    </tableColumn>
    <tableColumn id="5" xr3:uid="{FB037CB6-E0BE-4402-9B7A-2662756E3EED}" name="Work assigned to" dataDxfId="419"/>
    <tableColumn id="6" xr3:uid="{6BDBC66A-F628-4DC4-9237-B4968BBE0DBE}" name="Projected date for completion" dataDxfId="418"/>
    <tableColumn id="7" xr3:uid="{0886FBD4-98D3-4301-8DD5-7710F2B3739B}" name="Description of work needing to be done" dataDxfId="417"/>
    <tableColumn id="8" xr3:uid="{774C8EB9-D328-4C26-A61C-181189FE20B8}" name="Evidence" dataDxfId="416"/>
  </tableColumns>
  <tableStyleInfo name="TableStyleMedium2"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265CDD9F-52F6-419F-A818-B601BAC1D9C7}" name="Table35678" displayName="Table35678" ref="A1:H12" totalsRowShown="0" headerRowDxfId="415" dataDxfId="413" headerRowBorderDxfId="414" tableBorderDxfId="412" totalsRowBorderDxfId="411">
  <tableColumns count="8">
    <tableColumn id="1" xr3:uid="{CFF3F8FB-F7A0-4522-964D-22641C1819E5}" name="ensure payments to suppliers and subcontractors are prompt and in line with contractual requirements." dataDxfId="410"/>
    <tableColumn id="2" xr3:uid="{BA3D16EA-74B7-4614-A673-B3DE08B154F8}" name="Priority" dataDxfId="409"/>
    <tableColumn id="3" xr3:uid="{62728A32-AF84-4C70-8392-B3418DD8A8A0}" name="Impact" dataDxfId="408"/>
    <tableColumn id="4" xr3:uid="{79879EFD-CB0C-492C-B36A-AEFADF73BA53}" name="Level of Assurance" dataDxfId="407">
      <calculatedColumnFormula>IF(COUNTIF(D3:D60,"Non Compliant")&gt;0,"Non Compliant",IF(COUNTIF(D3:D60,"Partially Compliant")&gt;0,"Partially Compliant","Fully Compliant"))</calculatedColumnFormula>
    </tableColumn>
    <tableColumn id="5" xr3:uid="{7840CCE3-523C-4655-B9AF-67A1F2AE9DC7}" name="Work assigned to" dataDxfId="406"/>
    <tableColumn id="6" xr3:uid="{8E2DD7FD-EF42-4319-9325-63A23055BB36}" name="Projected date for completion" dataDxfId="405"/>
    <tableColumn id="7" xr3:uid="{D7C28EB5-DD64-4ADA-BF6A-0C864EB061F4}" name="Description of work needing to be done" dataDxfId="404"/>
    <tableColumn id="8" xr3:uid="{790730B9-60F1-4090-B1A5-D24F4005C216}" name="Evidence" dataDxfId="403"/>
  </tableColumns>
  <tableStyleInfo name="TableStyleMedium2"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8E080D31-62F8-4CB8-9C83-D6802E30E60A}" name="Table356789" displayName="Table356789" ref="A1:H12" totalsRowShown="0" headerRowDxfId="402" dataDxfId="400" headerRowBorderDxfId="401" tableBorderDxfId="399" totalsRowBorderDxfId="398">
  <tableColumns count="8">
    <tableColumn id="1" xr3:uid="{E6B96B4F-17AD-4373-8919-F01DE883C874}" name="ensure that organisational decisions and the measures implemented support equality, diversity, and inclusivity, are non-discriminatory and that appropriate impact assessments are undertaken." dataDxfId="397"/>
    <tableColumn id="2" xr3:uid="{387129E5-8910-4D75-9847-DC3097452C69}" name="Priority" dataDxfId="396"/>
    <tableColumn id="3" xr3:uid="{E9CCBFDB-E024-454A-92BA-700B84F312A6}" name="Impact" dataDxfId="395"/>
    <tableColumn id="4" xr3:uid="{436248BC-7BF3-4B9B-8102-3CDF11D3E380}" name="Level of Assurance" dataDxfId="394">
      <calculatedColumnFormula>IF(COUNTIF(D3:D50,"Non Compliant")&gt;0,"Non Compliant",IF(COUNTIF(D3:D50,"Partially Compliant")&gt;0,"Partially Compliant","Fully Compliant"))</calculatedColumnFormula>
    </tableColumn>
    <tableColumn id="5" xr3:uid="{AF8791CB-14C0-4B18-83CE-9005DB722E79}" name="Work assigned to" dataDxfId="393"/>
    <tableColumn id="6" xr3:uid="{BB3255AF-AD00-42A3-9538-B18905477F17}" name="Projected date for completion" dataDxfId="392"/>
    <tableColumn id="7" xr3:uid="{502A6AD2-7C9F-49AB-8705-9B71E4A9D5B0}" name="Description of work needing to be done" dataDxfId="391"/>
    <tableColumn id="8" xr3:uid="{69F9EB2B-3E33-4098-9E4A-BF26137FC127}" name="Evidence" dataDxfId="390"/>
  </tableColumns>
  <tableStyleInfo name="TableStyleMedium2"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D6AA0F11-54DE-491E-AAF9-8EDBC74E7B96}" name="Table35678910" displayName="Table35678910" ref="A1:H12" totalsRowShown="0" headerRowDxfId="389" dataDxfId="387" headerRowBorderDxfId="388" tableBorderDxfId="386" totalsRowBorderDxfId="385">
  <tableColumns count="8">
    <tableColumn id="1" xr3:uid="{08AC25F6-8908-497A-8F87-B202493D77C4}" name="segregate expenditure into distinct categories such as markets, geography, and demographics, aligning to national and local strategies and categories." dataDxfId="384"/>
    <tableColumn id="2" xr3:uid="{CFA2B752-B4DB-4373-8494-D2453FF24F6D}" name="Priority" dataDxfId="383"/>
    <tableColumn id="3" xr3:uid="{B4D5222A-DE19-4321-8A97-DB2BA479436D}" name="Impact" dataDxfId="382"/>
    <tableColumn id="4" xr3:uid="{7D5DDBCA-B38D-4E41-8D58-39C624998731}" name="Level of Assurance" dataDxfId="381">
      <calculatedColumnFormula>IF(COUNTIF(D3:D50,"Non Compliant")&gt;0,"Non Compliant",IF(COUNTIF(D3:D50,"Partially Compliant")&gt;0,"Partially Compliant","Fully Compliant"))</calculatedColumnFormula>
    </tableColumn>
    <tableColumn id="5" xr3:uid="{29EA3BB8-27B6-4AF4-9E7D-1A431F928F22}" name="Work assigned to" dataDxfId="380"/>
    <tableColumn id="6" xr3:uid="{4500AF78-9D2C-46C6-9478-42F70B08FF7D}" name="Projected date for completion" dataDxfId="379"/>
    <tableColumn id="7" xr3:uid="{55BF8418-7F30-495F-97D1-73D82DE3BB5D}" name="Description of work needing to be done" dataDxfId="378"/>
    <tableColumn id="8" xr3:uid="{9BB72DA0-667B-47E4-9DF1-F2F72093F5AF}" name="Evidence" dataDxfId="377"/>
  </tableColumns>
  <tableStyleInfo name="TableStyleMedium2"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6727DF49-EE5D-4406-A59E-C5359EC79C8A}" name="Table3567891024" displayName="Table3567891024" ref="A1:H12" totalsRowShown="0" headerRowDxfId="376" dataDxfId="374" headerRowBorderDxfId="375" tableBorderDxfId="373" totalsRowBorderDxfId="372">
  <tableColumns count="8">
    <tableColumn id="1" xr3:uid="{B3AE190C-C8A4-49BD-951D-55FC54819342}" name="consider aggregating demand and using collaborative and sector led procurement processes.  " dataDxfId="371"/>
    <tableColumn id="2" xr3:uid="{610874BC-F0E2-47FA-B919-9040C03AEB00}" name="Priority" dataDxfId="370"/>
    <tableColumn id="3" xr3:uid="{4877D8FB-0FAC-42CA-8114-7E5B07A72DA5}" name="Impact" dataDxfId="369"/>
    <tableColumn id="4" xr3:uid="{F44ACCB4-2DC4-4F2D-9096-FEAA973FBAE6}" name="Level of Assurance" dataDxfId="368">
      <calculatedColumnFormula>IF(COUNTIF(D3:D50,"Non Compliant")&gt;0,"Non Compliant",IF(COUNTIF(D3:D50,"Partially Compliant")&gt;0,"Partially Compliant","Fully Compliant"))</calculatedColumnFormula>
    </tableColumn>
    <tableColumn id="5" xr3:uid="{1334D58E-58AF-443D-BD00-14DD50522B00}" name="Work assigned to" dataDxfId="367"/>
    <tableColumn id="6" xr3:uid="{B4B4C4F4-25D2-4BE6-88F9-1BA0E5535EA2}" name="Projected date for completion" dataDxfId="366"/>
    <tableColumn id="7" xr3:uid="{6FE23CA0-2D92-4881-B8A1-60C6450B2E88}" name="Description of work needing to be done" dataDxfId="365"/>
    <tableColumn id="8" xr3:uid="{EA47A118-FEBE-4ED9-B4DF-1C0054A96F67}" name="Evidence" dataDxfId="364"/>
  </tableColumns>
  <tableStyleInfo name="TableStyleMedium2"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51817401-094A-49E1-801A-DDF66D0DDF7C}" name="Table356789102425" displayName="Table356789102425" ref="A1:H12" totalsRowShown="0" headerRowDxfId="363" dataDxfId="361" headerRowBorderDxfId="362" tableBorderDxfId="360" totalsRowBorderDxfId="359">
  <tableColumns count="8">
    <tableColumn id="1" xr3:uid="{798520EA-6150-4C6F-957B-C60BF4AA1513}" name="consider the use of established model contract templates (e.g. Government Standards)." dataDxfId="358"/>
    <tableColumn id="2" xr3:uid="{9FBDB289-9093-4651-98EB-25763209DECC}" name="Priority" dataDxfId="357"/>
    <tableColumn id="3" xr3:uid="{F079B724-F3C5-47F0-90CC-2B373C82DDD9}" name="Impact" dataDxfId="356"/>
    <tableColumn id="4" xr3:uid="{D0325976-00FD-47C0-BA84-28AFCFEE80F2}" name="Level of Assurance" dataDxfId="355">
      <calculatedColumnFormula>IF(COUNTIF(D3:D50,"Non Compliant")&gt;0,"Non Compliant",IF(COUNTIF(D3:D50,"Partially Compliant")&gt;0,"Partially Compliant","Fully Compliant"))</calculatedColumnFormula>
    </tableColumn>
    <tableColumn id="5" xr3:uid="{6A9F2A3C-DB64-4C44-A93D-7F3E76AD3570}" name="Work assigned to" dataDxfId="354"/>
    <tableColumn id="6" xr3:uid="{999E6846-CE1B-4478-8135-126C0DD493DC}" name="Projected date for completion" dataDxfId="353"/>
    <tableColumn id="7" xr3:uid="{ADDDAA72-6E77-44A8-8D77-604E642DC496}" name="Description of work needing to be done" dataDxfId="352"/>
    <tableColumn id="8" xr3:uid="{E9C2E790-E41D-4DDE-9250-6C1E481109A6}" name="Evidence" dataDxfId="351"/>
  </tableColumns>
  <tableStyleInfo name="TableStyleMedium2"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BAABAA-9001-4E2A-864E-6C654F51B7F8}" name="Table3567891011" displayName="Table3567891011" ref="A1:H12" totalsRowShown="0" headerRowDxfId="350" dataDxfId="348" headerRowBorderDxfId="349" tableBorderDxfId="347" totalsRowBorderDxfId="346">
  <tableColumns count="8">
    <tableColumn id="1" xr3:uid="{BD1DCD0D-9A1F-47FB-9686-08977129CF74}" name="evaluate options for accessing the supply market in order to conduct efficient procurement processes that maximise competition between suppliers, provide value for money and deliver the intended business outcomes." dataDxfId="345"/>
    <tableColumn id="2" xr3:uid="{5041C8F8-5705-4ACD-A552-69E0565E3234}" name="Priority" dataDxfId="344"/>
    <tableColumn id="3" xr3:uid="{C59B8678-715C-4CEB-83B3-A3496FE30CFE}" name="Impact" dataDxfId="343"/>
    <tableColumn id="4" xr3:uid="{02340F3A-439E-4129-AE65-CF1151C1AF5B}" name="Level of Assurance" dataDxfId="342">
      <calculatedColumnFormula>IF(COUNTIF(D3:D50,"Non Compliant")&gt;0,"Non Compliant",IF(COUNTIF(D3:D50,"Partially Compliant")&gt;0,"Partially Compliant","Fully Compliant"))</calculatedColumnFormula>
    </tableColumn>
    <tableColumn id="5" xr3:uid="{5EE15833-E80D-412C-A7C4-5A88ECCB24D6}" name="Work assigned to" dataDxfId="341"/>
    <tableColumn id="6" xr3:uid="{8CA4DC95-DBA2-4C41-B067-5F7C8CC75C5E}" name="Projected date for completion" dataDxfId="340"/>
    <tableColumn id="7" xr3:uid="{E9285546-EBA5-475F-9818-B88033912E81}" name="Description of work needing to be done" dataDxfId="339"/>
    <tableColumn id="8" xr3:uid="{BBE6DD71-6000-4FD9-961A-2717A399120C}" name="Evidence" dataDxfId="338"/>
  </tableColumns>
  <tableStyleInfo name="TableStyleMedium2"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52476967-A116-41C9-82EC-CE80E6214ECF}" name="Table356789101126" displayName="Table356789101126" ref="A1:H12" totalsRowShown="0" headerRowDxfId="337" dataDxfId="335" headerRowBorderDxfId="336" tableBorderDxfId="334" totalsRowBorderDxfId="333">
  <tableColumns count="8">
    <tableColumn id="1" xr3:uid="{FA171426-8D37-475E-9B1B-2C11C138ADBC}" name="conduct tender evaluation processes with cross-functional teams and evaluators and ensure there are no conflicts of interest that could prejudice the process." dataDxfId="332"/>
    <tableColumn id="2" xr3:uid="{440843ED-38BE-4EDC-9E0F-6ADA7D8C56DE}" name="Priority" dataDxfId="331"/>
    <tableColumn id="3" xr3:uid="{EEAB1539-5FD9-4765-BEA3-20F04FADC773}" name="Impact" dataDxfId="330"/>
    <tableColumn id="4" xr3:uid="{FAECC4DA-0B66-403C-84EC-E430F2CF465B}" name="Level of Assurance" dataDxfId="329">
      <calculatedColumnFormula>IF(COUNTIF(D3:D50,"Non Compliant")&gt;0,"Non Compliant",IF(COUNTIF(D3:D50,"Partially Compliant")&gt;0,"Partially Compliant","Fully Compliant"))</calculatedColumnFormula>
    </tableColumn>
    <tableColumn id="5" xr3:uid="{A8DA07CB-F1BC-45D0-ADBE-C6D5BAC44C73}" name="Work assigned to" dataDxfId="328"/>
    <tableColumn id="6" xr3:uid="{3BDAAD9E-3E28-460E-B485-18D979AEB6E7}" name="Projected date for completion" dataDxfId="327"/>
    <tableColumn id="7" xr3:uid="{9414BFEA-E27A-4B53-A4FE-62DAEC72799A}" name="Description of work needing to be done" dataDxfId="326"/>
    <tableColumn id="8" xr3:uid="{67838EFA-7E1C-4DEA-9127-358B2EFFA9F6}" name="Evidence" dataDxfId="325"/>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EDCC37FE-1CD9-431E-A10E-C103AAF088AE}" name="Table2" displayName="Table2" ref="A1:H12" totalsRowShown="0" headerRowDxfId="556" dataDxfId="554" headerRowBorderDxfId="555" tableBorderDxfId="553" totalsRowBorderDxfId="552">
  <tableColumns count="8">
    <tableColumn id="1" xr3:uid="{CC71243E-5FD8-4265-A5E8-61AB93FAE605}" name="conduct all commercial and procurement activity in compliance with relevant procurement legislation and any other statute, law, government policy notes." dataDxfId="551"/>
    <tableColumn id="2" xr3:uid="{C569FC8F-3305-408D-A6B5-32FB31447DFA}" name="Priority" dataDxfId="550"/>
    <tableColumn id="3" xr3:uid="{C560D761-CD11-46ED-B34D-322A0F5A5486}" name="Impact" dataDxfId="549"/>
    <tableColumn id="4" xr3:uid="{1FD61E97-DFDF-41D8-9C0D-42461F747643}" name="Level of Assurance" dataDxfId="548">
      <calculatedColumnFormula>IF(COUNTIF(D3:D50,"Non Compliant")&gt;0,"Non Compliant",IF(COUNTIF(D3:D50,"Partially Compliant")&gt;0,"Partially Compliant","Fully Compliant"))</calculatedColumnFormula>
    </tableColumn>
    <tableColumn id="5" xr3:uid="{CB0DC206-C95D-49AA-8331-9E1F6B58B161}" name="Work assigned to" dataDxfId="547"/>
    <tableColumn id="6" xr3:uid="{DE7AAE90-1CA9-442F-ACCA-1BB77E89A084}" name="Projected date for completion" dataDxfId="546"/>
    <tableColumn id="7" xr3:uid="{00236093-171D-476B-B9B3-7D057583008C}" name="Description of work needing to be done" dataDxfId="545"/>
    <tableColumn id="8" xr3:uid="{40FC2EBB-AC20-464D-8CF0-2E71869008DE}" name="Evidence" dataDxfId="544"/>
  </tableColumns>
  <tableStyleInfo name="TableStyleMedium2"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45B4AEFF-E8A4-46E7-9A85-9E8DAF6254FC}" name="Table35678910112627" displayName="Table35678910112627" ref="A1:H12" totalsRowShown="0" headerRowDxfId="324" dataDxfId="322" headerRowBorderDxfId="323" tableBorderDxfId="321" totalsRowBorderDxfId="320">
  <tableColumns count="8">
    <tableColumn id="1" xr3:uid="{8A75646E-2263-4DFF-BE75-8372EE05BEDD}" name="establish contract management plans that defines the roles and the responsibilities of each party." dataDxfId="319"/>
    <tableColumn id="2" xr3:uid="{5F3A8056-FD4E-45D0-8CC5-F7E24A9ADA70}" name="Priority" dataDxfId="318"/>
    <tableColumn id="3" xr3:uid="{34B29700-6D57-42F2-A584-4C0E377F38B4}" name="Impact" dataDxfId="317"/>
    <tableColumn id="4" xr3:uid="{36C3256D-C167-4CA6-9F49-E4A712EEAF88}" name="Level of Assurance" dataDxfId="316">
      <calculatedColumnFormula>IF(COUNTIF(D3:D50,"Non Compliant")&gt;0,"Non Compliant",IF(COUNTIF(D3:D50,"Partially Compliant")&gt;0,"Partially Compliant","Fully Compliant"))</calculatedColumnFormula>
    </tableColumn>
    <tableColumn id="5" xr3:uid="{2D27E3C6-A2B9-409A-90F6-A846517E63FB}" name="Work assigned to" dataDxfId="315"/>
    <tableColumn id="6" xr3:uid="{07A0882A-4472-4CD7-BFD6-B55E8D6E6DDB}" name="Projected date for completion" dataDxfId="314"/>
    <tableColumn id="7" xr3:uid="{411F02FD-E422-4BE3-A683-1C70DE06E75A}" name="Description of work needing to be done" dataDxfId="313"/>
    <tableColumn id="8" xr3:uid="{FB91F95C-4569-4CFC-BBA3-B180AB6AF537}" name="Evidence" dataDxfId="312"/>
  </tableColumns>
  <tableStyleInfo name="TableStyleMedium2"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61203014-13F0-4CB0-9389-E997D432DFE0}" name="Table356789101112" displayName="Table356789101112" ref="A1:H12" totalsRowShown="0" headerRowDxfId="311" dataDxfId="309" headerRowBorderDxfId="310" tableBorderDxfId="308" totalsRowBorderDxfId="307">
  <tableColumns count="8">
    <tableColumn id="1" xr3:uid="{F02C7BC7-1B82-4FF2-8655-6371A19767EC}" name="consider grant funding to support efficiency and wider social value agendas." dataDxfId="306"/>
    <tableColumn id="2" xr3:uid="{8423513E-BD6F-49C7-A79C-113B9043C50C}" name="Priority" dataDxfId="305"/>
    <tableColumn id="3" xr3:uid="{78C0E9E7-36BE-4CF9-91BF-B9B04E8E9202}" name="Impact" dataDxfId="304"/>
    <tableColumn id="4" xr3:uid="{F00353B0-A1F4-48A6-A25A-85CDE8DB35D4}" name="Level of Assurance" dataDxfId="303">
      <calculatedColumnFormula>IF(COUNTIF(D3:D50,"Non Compliant")&gt;0,"Non Compliant",IF(COUNTIF(D3:D50,"Partially Compliant")&gt;0,"Partially Compliant","Fully Compliant"))</calculatedColumnFormula>
    </tableColumn>
    <tableColumn id="5" xr3:uid="{18CDD81E-E77A-4442-B779-85424B6312E1}" name="Work assigned to" dataDxfId="302"/>
    <tableColumn id="6" xr3:uid="{C6EB9B3B-18CD-4156-A3D4-677DA95FA80B}" name="Projected date for completion" dataDxfId="301"/>
    <tableColumn id="7" xr3:uid="{E913AE16-6D87-4B69-8FBF-AF4CC2E5ACA3}" name="Description of work needing to be done" dataDxfId="300"/>
    <tableColumn id="8" xr3:uid="{F10E1447-D392-4365-BDF9-5627F4D4558E}" name="Evidence" dataDxfId="299"/>
  </tableColumns>
  <tableStyleInfo name="TableStyleMedium2"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C746EFE8-DB4F-4026-9BF1-44B23E913003}" name="Table35678910111213" displayName="Table35678910111213" ref="A1:H12" totalsRowShown="0" headerRowDxfId="298" dataDxfId="296" headerRowBorderDxfId="297" tableBorderDxfId="295" totalsRowBorderDxfId="294">
  <tableColumns count="8">
    <tableColumn id="1" xr3:uid="{46282C90-E19B-48CA-9801-EE18B783A5C4}" name="benchmark contract prices against the market and other public sector organisations to ensure prices represent value for money." dataDxfId="293"/>
    <tableColumn id="2" xr3:uid="{7C75C808-5269-4F0B-8FB1-38C61C0F4EE6}" name="Priority" dataDxfId="292"/>
    <tableColumn id="3" xr3:uid="{D31D36C1-42A6-4EE4-8030-E8FC2D288E18}" name="Impact" dataDxfId="291"/>
    <tableColumn id="4" xr3:uid="{0BC1E5C1-5E86-4F15-BB4D-4F98E11B79E9}" name="Level of Assurance" dataDxfId="290">
      <calculatedColumnFormula>IF(COUNTIF(D3:D50,"Non Compliant")&gt;0,"Non Compliant",IF(COUNTIF(D3:D50,"Partially Compliant")&gt;0,"Partially Compliant","Fully Compliant"))</calculatedColumnFormula>
    </tableColumn>
    <tableColumn id="5" xr3:uid="{217AF267-9C92-4725-BB23-12010600329D}" name="Work assigned to" dataDxfId="289"/>
    <tableColumn id="6" xr3:uid="{96DFF750-F864-4C7A-BE1C-166A612160D5}" name="Projected date for completion" dataDxfId="288"/>
    <tableColumn id="7" xr3:uid="{D427D76C-6A0B-4B33-B2D4-687D21FD981F}" name="Description of work needing to be done" dataDxfId="287"/>
    <tableColumn id="8" xr3:uid="{92CAF5F7-314E-4CE4-982A-2F54655A770D}" name="Evidence" dataDxfId="286"/>
  </tableColumns>
  <tableStyleInfo name="TableStyleMedium2"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188EBC1-3BE5-41B6-A7D0-FACE883C41C4}" name="Table3567891011121314" displayName="Table3567891011121314" ref="A1:H12" totalsRowShown="0" headerRowDxfId="285" dataDxfId="283" headerRowBorderDxfId="284" tableBorderDxfId="282" totalsRowBorderDxfId="281">
  <tableColumns count="8">
    <tableColumn id="1" xr3:uid="{E5AFF5DF-7399-413F-BF0E-1AB3A7E81A69}" name="provide guidance, training and support to staff who are undertaking commercial activities and promote effective contract management and commercial delivery." dataDxfId="280"/>
    <tableColumn id="2" xr3:uid="{6AC24FF1-1DBC-445D-962A-2A56F627851C}" name="Priority" dataDxfId="279"/>
    <tableColumn id="3" xr3:uid="{AACD731A-59FD-41FE-BB3B-CCBA994EEC65}" name="Impact" dataDxfId="278"/>
    <tableColumn id="4" xr3:uid="{4D0B498A-A2E2-42B9-B1A1-E43AD1D88511}" name="Level of Assurance" dataDxfId="277">
      <calculatedColumnFormula>IF(COUNTIF(D3:D50,"Non Compliant")&gt;0,"Non Compliant",IF(COUNTIF(D3:D50,"Partially Compliant")&gt;0,"Partially Compliant","Fully Compliant"))</calculatedColumnFormula>
    </tableColumn>
    <tableColumn id="5" xr3:uid="{22A664C7-C07C-4763-A952-9FC13CD750BE}" name="Work assigned to" dataDxfId="276"/>
    <tableColumn id="6" xr3:uid="{2B3E8145-40E2-4DBC-81D8-92F7F845A15A}" name="Projected date for completion" dataDxfId="275"/>
    <tableColumn id="7" xr3:uid="{116004C2-F440-4AD1-83F9-0991F88068F5}" name="Description of work needing to be done" dataDxfId="274"/>
    <tableColumn id="8" xr3:uid="{FB90C4EB-8486-4AEB-9F4A-4E99AB789CC2}" name="Evidence" dataDxfId="273"/>
  </tableColumns>
  <tableStyleInfo name="TableStyleMedium2"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D9FD917B-4269-4E78-A1C3-F6E7B6C9E8E1}" name="Table356789101112131415" displayName="Table356789101112131415" ref="A1:H12" totalsRowShown="0" headerRowDxfId="56" dataDxfId="55" headerRowBorderDxfId="53" tableBorderDxfId="54" totalsRowBorderDxfId="52">
  <tableColumns count="8">
    <tableColumn id="1" xr3:uid="{50CAA1E1-5FF0-45D0-B0B6-1D652E43F94B}" name="regularly review supply chains and maintain procurement/commercial risk registers. " dataDxfId="51"/>
    <tableColumn id="2" xr3:uid="{872FB8AA-4D6D-4747-8D96-7EB768EE3D46}" name="Priority" dataDxfId="50"/>
    <tableColumn id="3" xr3:uid="{50B09084-A745-479B-96D3-306C0C7E5D3A}" name="Impact" dataDxfId="49"/>
    <tableColumn id="4" xr3:uid="{93DCF35A-4FC2-4288-AF64-10EBD5C6F7F9}" name="Level of Assurance" dataDxfId="48">
      <calculatedColumnFormula>IF(COUNTIF(D3:D50,"Non Compliant")&gt;0,"Non Compliant",IF(COUNTIF(D3:D50,"Partially Compliant")&gt;0,"Partially Compliant","Fully Compliant"))</calculatedColumnFormula>
    </tableColumn>
    <tableColumn id="5" xr3:uid="{4E05B70C-6BCD-46BE-9E26-3A9A5B60F4E9}" name="Work assigned to" dataDxfId="47"/>
    <tableColumn id="6" xr3:uid="{D7CE11C8-DC65-478B-924A-1615497A8F4A}" name="Projected date for completion" dataDxfId="46"/>
    <tableColumn id="7" xr3:uid="{AA281119-5B42-4743-9770-6D5AE5A950EB}" name="Description of work needing to be done" dataDxfId="45"/>
    <tableColumn id="8" xr3:uid="{BBEEA4F3-0993-431E-8A93-26A663BDB160}" name="Evidence" dataDxfId="44"/>
  </tableColumns>
  <tableStyleInfo name="TableStyleMedium2" showFirstColumn="0"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8BDBC193-27A1-4790-9B7D-7A951FB43405}" name="Table35678910111213141516" displayName="Table35678910111213141516" ref="A1:H12" totalsRowShown="0" headerRowDxfId="34" dataDxfId="33" headerRowBorderDxfId="31" tableBorderDxfId="32" totalsRowBorderDxfId="30">
  <tableColumns count="8">
    <tableColumn id="1" xr3:uid="{7C80BF0F-1F0A-4145-A0C4-69A1C6F2AFA1}" name="capture lessons learned through the commercial lifecycle to facilitate continuous improvement. " dataDxfId="29"/>
    <tableColumn id="2" xr3:uid="{AA26EB08-B08F-4207-872C-1293E3317BB6}" name="Priority" dataDxfId="28"/>
    <tableColumn id="3" xr3:uid="{72252D88-114E-4908-A9E8-7355A9E1A548}" name="Impact" dataDxfId="27"/>
    <tableColumn id="4" xr3:uid="{51269978-6707-4296-9079-5F11AC4257BB}" name="Level of Assurance" dataDxfId="26">
      <calculatedColumnFormula>IF(COUNTIF(D3:D50,"Non Compliant")&gt;0,"Non Compliant",IF(COUNTIF(D3:D50,"Partially Compliant")&gt;0,"Partially Compliant","Fully Compliant"))</calculatedColumnFormula>
    </tableColumn>
    <tableColumn id="5" xr3:uid="{DCF39371-7F72-4260-9ED2-05AA0237F822}" name="Work assigned to" dataDxfId="25"/>
    <tableColumn id="6" xr3:uid="{A1BEE581-5E08-4383-A9BC-FDD104AB0C01}" name="Projected date for completion" dataDxfId="24"/>
    <tableColumn id="7" xr3:uid="{8BE6642D-ECE6-4D0A-B167-8F416D944AFE}" name="Description of work needing to be done" dataDxfId="23"/>
    <tableColumn id="8" xr3:uid="{C438C1B1-6B22-4C2C-9FD0-AAE9664FB228}" name="Evidence" dataDxfId="22"/>
  </tableColumns>
  <tableStyleInfo name="TableStyleMedium2" showFirstColumn="0" showLastColumn="0"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811A8517-C361-4D55-8D65-F6D1E64FE22F}" name="Table3567891011121314151617" displayName="Table3567891011121314151617" ref="A1:H12" totalsRowShown="0" headerRowDxfId="12" dataDxfId="11" headerRowBorderDxfId="9" tableBorderDxfId="10" totalsRowBorderDxfId="8">
  <tableColumns count="8">
    <tableColumn id="1" xr3:uid="{08EDF641-3056-4E1C-BEE1-5B8F85E1BF8C}" name="maximise opportunities gained from supporting the National Fire Chiefs Council (NFCC) network by sharing learning and experiences, collaborating, and contributing to the continual improvement of the service." dataDxfId="7"/>
    <tableColumn id="2" xr3:uid="{E62C60AC-7F69-49BE-8F37-779796575FAD}" name="Priority" dataDxfId="6"/>
    <tableColumn id="3" xr3:uid="{760D05DC-D067-45B2-9A03-8200D502FA5B}" name="Impact" dataDxfId="5"/>
    <tableColumn id="4" xr3:uid="{DE7984A2-BF9C-4053-BCF6-FE1E30AA762E}" name="Level of Assurance" dataDxfId="4">
      <calculatedColumnFormula>IF(COUNTIF(D3:D50,"Non Compliant")&gt;0,"Non Compliant",IF(COUNTIF(D3:D50,"Partially Compliant")&gt;0,"Partially Compliant","Fully Compliant"))</calculatedColumnFormula>
    </tableColumn>
    <tableColumn id="5" xr3:uid="{448B8392-E66F-4780-B30B-075D57780B11}" name="Work assigned to" dataDxfId="3"/>
    <tableColumn id="6" xr3:uid="{774470E8-F478-48F7-AE69-D88A63AC5960}" name="Projected date for completion" dataDxfId="2"/>
    <tableColumn id="7" xr3:uid="{3A9CDE99-16DB-4F82-9A38-6A0CAB43D0D7}" name="Description of work needing to be done" dataDxfId="1"/>
    <tableColumn id="8" xr3:uid="{0706E7BD-1D02-41AE-A6F5-881FDD594FCA}" name="Evidence" dataDxfId="0"/>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8DC2799-09A5-4580-9A98-26719C912E7E}" name="Table3" displayName="Table3" ref="A1:H12" totalsRowShown="0" headerRowDxfId="543" dataDxfId="542" tableBorderDxfId="541">
  <tableColumns count="8">
    <tableColumn id="1" xr3:uid="{D24E95F5-5FC7-48F5-901E-71A6E7717326}" name="have an internal procurement policy in place which defines procurement procedures and complies with all relevant procurement legislation and is subject to regular review." dataDxfId="540"/>
    <tableColumn id="2" xr3:uid="{37C2E8BE-99CF-41D6-B422-CD6B797FF304}" name="Priority" dataDxfId="539"/>
    <tableColumn id="3" xr3:uid="{89F11A9A-A7ED-4B06-B3B1-63FFE4D100DF}" name="Impact" dataDxfId="538"/>
    <tableColumn id="4" xr3:uid="{FD1641D6-E1C5-4633-86B0-EFB28287887C}" name="Level of Assurance" dataDxfId="537">
      <calculatedColumnFormula>IF(COUNTIF(D3:D50,"Non Compliant")&gt;0,"Non Compliant",IF(COUNTIF(D3:D50,"Partially Compliant")&gt;0,"Partially Compliant","Fully Compliant"))</calculatedColumnFormula>
    </tableColumn>
    <tableColumn id="5" xr3:uid="{584A011F-D808-4E2D-813F-CE06397AD97D}" name="Work assigned to" dataDxfId="536"/>
    <tableColumn id="6" xr3:uid="{E0125C64-5D43-4750-A9BF-320A97BB2A88}" name="Projected date for completion" dataDxfId="535"/>
    <tableColumn id="7" xr3:uid="{F7E45963-6608-4EA7-AF15-FC3D4C328B3B}" name="Description of work needing to be done" dataDxfId="534"/>
    <tableColumn id="8" xr3:uid="{B83CB38B-639C-4B95-8C66-84437C26022E}" name="Evidence" dataDxfId="533"/>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A6844166-F20A-4268-A5E4-6E29F9C1449A}" name="Table35" displayName="Table35" ref="A1:H12" totalsRowShown="0" headerRowDxfId="532" dataDxfId="530" headerRowBorderDxfId="531" tableBorderDxfId="529" totalsRowBorderDxfId="528">
  <tableColumns count="8">
    <tableColumn id="1" xr3:uid="{4097D040-8181-40FE-8F4C-BB2A4A6D0B47}" name="manage the risk of fraud, bribery, and corruption (including cyber risk, data breach, modern slavery) within their supply chains." dataDxfId="527"/>
    <tableColumn id="2" xr3:uid="{95E9F0E7-8742-4577-BAE2-A99DF2365F62}" name="Priority" dataDxfId="526"/>
    <tableColumn id="3" xr3:uid="{56C71826-1E47-4FB9-A98C-FDBBFA777A91}" name="Impact" dataDxfId="525"/>
    <tableColumn id="4" xr3:uid="{661CEB2A-4F8D-42E6-94D3-89A4A2625D99}" name="Level of Assurance" dataDxfId="524">
      <calculatedColumnFormula>IF(COUNTIF(D3:D50,"Non Compliant")&gt;0,"Non Compliant",IF(COUNTIF(D3:D50,"Partially Compliant")&gt;0,"Partially Compliant","Fully Compliant"))</calculatedColumnFormula>
    </tableColumn>
    <tableColumn id="5" xr3:uid="{C48C0D03-C90A-4DF9-B9BB-350FBBCEF464}" name="Work assigned to" dataDxfId="523"/>
    <tableColumn id="6" xr3:uid="{8BAF97BC-6396-48DA-94D1-30A85AC1A838}" name="Projected date for completion" dataDxfId="522"/>
    <tableColumn id="7" xr3:uid="{B028F557-8B01-4364-A6DB-CB486213C76C}" name="Description of work needing to be done" dataDxfId="521"/>
    <tableColumn id="8" xr3:uid="{C9AF09B5-3F1F-408F-A0C4-053F8EDDF04F}" name="Evidence" dataDxfId="520"/>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136A7879-11E9-447E-BE29-AB30CFD75264}" name="Table356" displayName="Table356" ref="A1:H12" totalsRowShown="0" headerRowDxfId="519" dataDxfId="517" headerRowBorderDxfId="518" tableBorderDxfId="516" totalsRowBorderDxfId="515">
  <tableColumns count="8">
    <tableColumn id="1" xr3:uid="{D218B91B-550B-4D35-A882-38701708192D}" name="produce, publish, and maintain a commercial pipeline and contracts register." dataDxfId="514"/>
    <tableColumn id="2" xr3:uid="{166D8C3B-79B1-4340-B2C4-EED243ADF177}" name="Priority" dataDxfId="513"/>
    <tableColumn id="3" xr3:uid="{21DBE1EA-083E-4AC1-81B7-6553E83D05F3}" name="Impact" dataDxfId="512"/>
    <tableColumn id="4" xr3:uid="{D6986B9E-027F-4D1D-8988-1EEFDA4F7BDD}" name="Level of Assurance" dataDxfId="511">
      <calculatedColumnFormula>IF(COUNTIF(D3:D50,"Non Compliant")&gt;0,"Non Compliant",IF(COUNTIF(D3:D50,"Partially Compliant")&gt;0,"Partially Compliant","Fully Compliant"))</calculatedColumnFormula>
    </tableColumn>
    <tableColumn id="5" xr3:uid="{BBE8C6D4-5951-420F-8E6A-DFF1C597ECC8}" name="Work assigned to" dataDxfId="510"/>
    <tableColumn id="6" xr3:uid="{9957A2B3-CD88-4EA7-9191-B5CE60E66421}" name="Projected date for completion" dataDxfId="509"/>
    <tableColumn id="7" xr3:uid="{6ECA12D3-6F96-44EE-A042-33F062519FC3}" name="Description of work needing to be done" dataDxfId="508"/>
    <tableColumn id="8" xr3:uid="{888F4CC2-0AAC-4406-AF97-9A475C3F9FFF}" name="Evidence" dataDxfId="507"/>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E4DD19CA-EA47-4A19-AF47-55F591CECC34}" name="Table35628" displayName="Table35628" ref="A1:H12" totalsRowShown="0" headerRowDxfId="506" dataDxfId="504" headerRowBorderDxfId="505" tableBorderDxfId="503" totalsRowBorderDxfId="502">
  <tableColumns count="8">
    <tableColumn id="1" xr3:uid="{E6D081CE-B6C5-4324-B10B-9335D92E319B}" name="clearly define those accountable and responsible for its procurement and commercial activity and ensure sufficient capability and capacity to deliver, including ongoing training and continued professional development. " dataDxfId="501"/>
    <tableColumn id="2" xr3:uid="{6BC7023C-1070-40A9-B090-9FF8B376A543}" name="Priority" dataDxfId="500"/>
    <tableColumn id="3" xr3:uid="{B2CE581F-5567-4DF8-8FBA-9682462219F4}" name="Impact" dataDxfId="499"/>
    <tableColumn id="4" xr3:uid="{017DF409-BB90-4D6A-9DF9-001DC5901576}" name="Level of Assurance" dataDxfId="498">
      <calculatedColumnFormula>IF(COUNTIF(D3:D50,"Non Compliant")&gt;0,"Non Compliant",IF(COUNTIF(D3:D50,"Partially Compliant")&gt;0,"Partially Compliant","Fully Compliant"))</calculatedColumnFormula>
    </tableColumn>
    <tableColumn id="5" xr3:uid="{DB6941C3-A101-4003-A648-FF7EF7DC1C5B}" name="Work assigned to" dataDxfId="497"/>
    <tableColumn id="6" xr3:uid="{97D27B93-BCEC-46E9-9B23-23CE8D8FB373}" name="Projected date for completion" dataDxfId="496"/>
    <tableColumn id="7" xr3:uid="{16C44FAA-F8EC-4006-9150-4F9B14B9C12F}" name="Description of work needing to be done" dataDxfId="495"/>
    <tableColumn id="8" xr3:uid="{D4B265E7-AA86-40A3-8172-32D8F2C07DDC}" name="Evidence" dataDxfId="494"/>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67762733-28AE-4781-B53B-A838CC8DA8C2}" name="Table3562829" displayName="Table3562829" ref="A1:H12" totalsRowShown="0" headerRowDxfId="493" dataDxfId="491" headerRowBorderDxfId="492" tableBorderDxfId="490" totalsRowBorderDxfId="489">
  <tableColumns count="8">
    <tableColumn id="1" xr3:uid="{32BF55A4-0F94-4E1B-8989-383D4736CCB1}" name="make use of appropriate systems and data to enable process efficiency, robust controls and effective and compliant decision making." dataDxfId="488"/>
    <tableColumn id="2" xr3:uid="{C6CC0602-5552-4E22-82B8-B87C44B7E7A4}" name="Priority" dataDxfId="487"/>
    <tableColumn id="3" xr3:uid="{28D566D2-2CF9-4CC1-8C25-4B208C504F74}" name="Impact" dataDxfId="486"/>
    <tableColumn id="4" xr3:uid="{EFB100DD-7294-4FEB-A937-30F029877874}" name="Level of Assurance" dataDxfId="485">
      <calculatedColumnFormula>IF(COUNTIF(D3:D50,"Non Compliant")&gt;0,"Non Compliant",IF(COUNTIF(D3:D50,"Partially Compliant")&gt;0,"Partially Compliant","Fully Compliant"))</calculatedColumnFormula>
    </tableColumn>
    <tableColumn id="5" xr3:uid="{7839583A-C964-46AE-9ACA-3ECD29E61162}" name="Work assigned to" dataDxfId="484"/>
    <tableColumn id="6" xr3:uid="{6B0A3520-46AD-4839-9258-7E38DE8CC267}" name="Projected date for completion" dataDxfId="483"/>
    <tableColumn id="7" xr3:uid="{5C4C4CD9-5E86-4B7E-BD82-F9F9BDA42F02}" name="Description of work needing to be done" dataDxfId="482"/>
    <tableColumn id="8" xr3:uid="{98AC5AC7-D513-44C1-8F6B-D49C0BFD5673}" name="Evidence" dataDxfId="481"/>
  </tableColumns>
  <tableStyleInfo name="TableStyleMedium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D795C3CF-8354-4027-A399-2FBDD1350984}" name="Table356282930" displayName="Table356282930" ref="A1:H12" totalsRowShown="0" headerRowDxfId="480" dataDxfId="478" headerRowBorderDxfId="479" tableBorderDxfId="477" totalsRowBorderDxfId="476">
  <tableColumns count="8">
    <tableColumn id="1" xr3:uid="{616EF364-BAC1-42DE-9128-D8AA2D94472A}" name="ensure that both internal and external stakeholders are engaged at the earliest opportunity to help inform the procurement strategy and process." dataDxfId="475"/>
    <tableColumn id="2" xr3:uid="{041EB531-116C-4588-8387-E354DB6D618E}" name="Priority" dataDxfId="474"/>
    <tableColumn id="3" xr3:uid="{D3CADDF8-0697-4886-BCAD-7466E48949CC}" name="Impact" dataDxfId="473"/>
    <tableColumn id="4" xr3:uid="{FA6129B5-0475-4BB3-95EA-CD9B87E938EA}" name="Level of Assurance" dataDxfId="472">
      <calculatedColumnFormula>IF(COUNTIF(D3:D50,"Non Compliant")&gt;0,"Non Compliant",IF(COUNTIF(D3:D50,"Partially Compliant")&gt;0,"Partially Compliant","Fully Compliant"))</calculatedColumnFormula>
    </tableColumn>
    <tableColumn id="5" xr3:uid="{85BB8B59-A01A-49A2-92E3-D62B87C6FC4E}" name="Work assigned to" dataDxfId="471"/>
    <tableColumn id="6" xr3:uid="{C16F9259-4E23-40F1-83FF-1C940CD4C908}" name="Projected date for completion" dataDxfId="470"/>
    <tableColumn id="7" xr3:uid="{253D1E00-79DD-4925-8744-C0F6A7C10D5E}" name="Description of work needing to be done" dataDxfId="469"/>
    <tableColumn id="8" xr3:uid="{9E24EF08-081D-48AB-9A8E-18BED7355AD0}" name="Evidence" dataDxfId="468"/>
  </tableColumns>
  <tableStyleInfo name="TableStyleMedium2"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E7C25138-72C2-413F-B7B0-13C251358B29}" name="Table35628293031" displayName="Table35628293031" ref="A1:H12" totalsRowShown="0" headerRowDxfId="467" dataDxfId="465" headerRowBorderDxfId="466" tableBorderDxfId="464" totalsRowBorderDxfId="463">
  <tableColumns count="8">
    <tableColumn id="1" xr3:uid="{5C6A696D-6684-455A-BE42-09C7713A887E}" name="prepare well drafted procurement and commercial documentation (tender documents including terms and conditions) to protect the interests of the service and Fire Authority. " dataDxfId="462"/>
    <tableColumn id="2" xr3:uid="{04D3283F-8EE7-4A48-8BE3-FBA47EDB57DC}" name="Priority" dataDxfId="461"/>
    <tableColumn id="3" xr3:uid="{5C033976-3129-460E-AE4E-DF2873D6351E}" name="Impact" dataDxfId="460"/>
    <tableColumn id="4" xr3:uid="{7A5333BD-5B61-47E0-B654-5315B94FC3DF}" name="Level of Assurance" dataDxfId="459">
      <calculatedColumnFormula>IF(COUNTIF(D3:D50,"Non Compliant")&gt;0,"Non Compliant",IF(COUNTIF(D3:D50,"Partially Compliant")&gt;0,"Partially Compliant","Fully Compliant"))</calculatedColumnFormula>
    </tableColumn>
    <tableColumn id="5" xr3:uid="{FB94B068-EBD1-4696-9ECD-926D20251E2D}" name="Work assigned to" dataDxfId="458"/>
    <tableColumn id="6" xr3:uid="{AAAF48A8-5320-4190-828E-05EA27A7B7AB}" name="Projected date for completion" dataDxfId="457"/>
    <tableColumn id="7" xr3:uid="{37F34782-297F-405A-AC91-4D7BE3890F9B}" name="Description of work needing to be done" dataDxfId="456"/>
    <tableColumn id="8" xr3:uid="{285EFE38-1954-4887-8B47-03F36E9ECE61}" name="Evidence" dataDxfId="455"/>
  </tableColumns>
  <tableStyleInfo name="TableStyleMedium2"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table" Target="../tables/table9.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2" Type="http://schemas.openxmlformats.org/officeDocument/2006/relationships/table" Target="../tables/table10.x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2" Type="http://schemas.openxmlformats.org/officeDocument/2006/relationships/table" Target="../tables/table11.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2" Type="http://schemas.openxmlformats.org/officeDocument/2006/relationships/table" Target="../tables/table12.xml"/><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2" Type="http://schemas.openxmlformats.org/officeDocument/2006/relationships/table" Target="../tables/table13.xml"/><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2" Type="http://schemas.openxmlformats.org/officeDocument/2006/relationships/table" Target="../tables/table14.xml"/><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2" Type="http://schemas.openxmlformats.org/officeDocument/2006/relationships/table" Target="../tables/table15.xml"/><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2" Type="http://schemas.openxmlformats.org/officeDocument/2006/relationships/table" Target="../tables/table16.x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2" Type="http://schemas.openxmlformats.org/officeDocument/2006/relationships/table" Target="../tables/table17.xml"/><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2" Type="http://schemas.openxmlformats.org/officeDocument/2006/relationships/table" Target="../tables/table18.xml"/><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2" Type="http://schemas.openxmlformats.org/officeDocument/2006/relationships/table" Target="../tables/table19.xml"/><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2" Type="http://schemas.openxmlformats.org/officeDocument/2006/relationships/table" Target="../tables/table20.xml"/><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2" Type="http://schemas.openxmlformats.org/officeDocument/2006/relationships/table" Target="../tables/table21.xml"/><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2" Type="http://schemas.openxmlformats.org/officeDocument/2006/relationships/table" Target="../tables/table22.xml"/><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2" Type="http://schemas.openxmlformats.org/officeDocument/2006/relationships/table" Target="../tables/table23.xml"/><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2" Type="http://schemas.openxmlformats.org/officeDocument/2006/relationships/table" Target="../tables/table24.xml"/><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2" Type="http://schemas.openxmlformats.org/officeDocument/2006/relationships/table" Target="../tables/table25.xml"/><Relationship Id="rId1" Type="http://schemas.openxmlformats.org/officeDocument/2006/relationships/printerSettings" Target="../printerSettings/printerSettings27.bin"/></Relationships>
</file>

<file path=xl/worksheets/_rels/sheet29.xml.rels><?xml version="1.0" encoding="UTF-8" standalone="yes"?>
<Relationships xmlns="http://schemas.openxmlformats.org/package/2006/relationships"><Relationship Id="rId2" Type="http://schemas.openxmlformats.org/officeDocument/2006/relationships/table" Target="../tables/table26.xml"/><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370363-2054-4626-8DBB-93CF51DC284E}">
  <dimension ref="A1"/>
  <sheetViews>
    <sheetView tabSelected="1" topLeftCell="A7" workbookViewId="0">
      <selection activeCell="W50" sqref="W50"/>
    </sheetView>
  </sheetViews>
  <sheetFormatPr defaultRowHeight="15" x14ac:dyDescent="0.25"/>
  <sheetData/>
  <sheetProtection algorithmName="SHA-512" hashValue="Vx0L+DvitVuuGy+BPleXAQQOJm0gereo+169SoXPsiDcvS/SiqTGIJqnOeLd6XPFq1gVM/Qc1wSZ9JFotpy2Rg==" saltValue="syeczkDa8wG23nw05x4s7A==" spinCount="100000" sheet="1" objects="1" scenarios="1" selectLockedCells="1"/>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4F08FD-EEDA-464A-9FA0-38B01A4952C7}">
  <dimension ref="A1:H12"/>
  <sheetViews>
    <sheetView workbookViewId="0">
      <pane ySplit="1" topLeftCell="A2" activePane="bottomLeft" state="frozen"/>
      <selection activeCell="C5" sqref="C5:G5"/>
      <selection pane="bottomLeft" activeCell="H7" sqref="H7"/>
    </sheetView>
  </sheetViews>
  <sheetFormatPr defaultColWidth="9" defaultRowHeight="39.4" customHeight="1" x14ac:dyDescent="0.25"/>
  <cols>
    <col min="1" max="1" width="51.7109375" style="2" customWidth="1"/>
    <col min="2" max="3" width="12.140625" style="2" customWidth="1"/>
    <col min="4" max="4" width="12.5703125" style="2" customWidth="1"/>
    <col min="5" max="5" width="19.5703125" style="2" customWidth="1"/>
    <col min="6" max="6" width="27.5703125" style="2" customWidth="1"/>
    <col min="7" max="8" width="50.7109375" style="2" customWidth="1"/>
    <col min="9" max="16384" width="9" style="2"/>
  </cols>
  <sheetData>
    <row r="1" spans="1:8" s="30" customFormat="1" ht="84" customHeight="1" x14ac:dyDescent="0.25">
      <c r="A1" s="28" t="s">
        <v>60</v>
      </c>
      <c r="B1" s="29" t="s">
        <v>7</v>
      </c>
      <c r="C1" s="29" t="s">
        <v>8</v>
      </c>
      <c r="D1" s="29" t="s">
        <v>47</v>
      </c>
      <c r="E1" s="29" t="s">
        <v>14</v>
      </c>
      <c r="F1" s="29" t="s">
        <v>15</v>
      </c>
      <c r="G1" s="38" t="s">
        <v>16</v>
      </c>
      <c r="H1" s="26" t="s">
        <v>53</v>
      </c>
    </row>
    <row r="2" spans="1:8" s="30" customFormat="1" ht="39" customHeight="1" x14ac:dyDescent="0.25">
      <c r="A2" s="63"/>
      <c r="B2" s="23"/>
      <c r="C2" s="23"/>
      <c r="D2" s="27" t="str">
        <f>IF(COUNTIF(D3:D49,"Limited")&gt;0,"Limited",IF(COUNTIF(D3:D49,"Reasonable")&gt;0,"Reasonable","Substantial"))</f>
        <v>Substantial</v>
      </c>
      <c r="E2" s="24"/>
      <c r="F2" s="25"/>
      <c r="G2" s="39"/>
      <c r="H2" s="24"/>
    </row>
    <row r="3" spans="1:8" ht="39.4" customHeight="1" x14ac:dyDescent="0.25">
      <c r="A3" s="31" t="s">
        <v>37</v>
      </c>
      <c r="B3" s="3"/>
      <c r="C3" s="3"/>
      <c r="D3" s="4"/>
      <c r="E3" s="32"/>
      <c r="F3" s="33"/>
      <c r="G3" s="40"/>
      <c r="H3" s="32"/>
    </row>
    <row r="4" spans="1:8" ht="39.4" customHeight="1" x14ac:dyDescent="0.25">
      <c r="A4" s="31" t="s">
        <v>38</v>
      </c>
      <c r="B4" s="3"/>
      <c r="C4" s="3"/>
      <c r="D4" s="4"/>
      <c r="E4" s="32"/>
      <c r="F4" s="33"/>
      <c r="G4" s="40"/>
      <c r="H4" s="55"/>
    </row>
    <row r="5" spans="1:8" ht="39.4" customHeight="1" x14ac:dyDescent="0.25">
      <c r="A5" s="31" t="s">
        <v>39</v>
      </c>
      <c r="B5" s="3"/>
      <c r="C5" s="3"/>
      <c r="D5" s="4"/>
      <c r="E5" s="32"/>
      <c r="F5" s="33"/>
      <c r="G5" s="40"/>
      <c r="H5" s="32"/>
    </row>
    <row r="6" spans="1:8" ht="39.4" customHeight="1" x14ac:dyDescent="0.25">
      <c r="A6" s="31" t="s">
        <v>40</v>
      </c>
      <c r="B6" s="3"/>
      <c r="C6" s="3"/>
      <c r="D6" s="4"/>
      <c r="E6" s="32"/>
      <c r="F6" s="33"/>
      <c r="G6" s="40"/>
      <c r="H6" s="55"/>
    </row>
    <row r="7" spans="1:8" ht="39.4" customHeight="1" x14ac:dyDescent="0.25">
      <c r="A7" s="31" t="s">
        <v>41</v>
      </c>
      <c r="B7" s="3"/>
      <c r="C7" s="3"/>
      <c r="D7" s="4"/>
      <c r="E7" s="32"/>
      <c r="F7" s="33"/>
      <c r="G7" s="40"/>
      <c r="H7" s="32"/>
    </row>
    <row r="8" spans="1:8" ht="39.4" customHeight="1" x14ac:dyDescent="0.25">
      <c r="A8" s="31" t="s">
        <v>42</v>
      </c>
      <c r="B8" s="3"/>
      <c r="C8" s="3"/>
      <c r="D8" s="4"/>
      <c r="E8" s="32"/>
      <c r="F8" s="33"/>
      <c r="G8" s="40"/>
      <c r="H8" s="55"/>
    </row>
    <row r="9" spans="1:8" ht="39.4" customHeight="1" x14ac:dyDescent="0.25">
      <c r="A9" s="31" t="s">
        <v>43</v>
      </c>
      <c r="B9" s="3"/>
      <c r="C9" s="3"/>
      <c r="D9" s="4"/>
      <c r="E9" s="32"/>
      <c r="F9" s="33"/>
      <c r="G9" s="40"/>
      <c r="H9" s="32"/>
    </row>
    <row r="10" spans="1:8" ht="39.4" customHeight="1" x14ac:dyDescent="0.25">
      <c r="A10" s="31" t="s">
        <v>44</v>
      </c>
      <c r="B10" s="3"/>
      <c r="C10" s="3"/>
      <c r="D10" s="4"/>
      <c r="E10" s="32"/>
      <c r="F10" s="33"/>
      <c r="G10" s="40"/>
      <c r="H10" s="55"/>
    </row>
    <row r="11" spans="1:8" ht="39.4" customHeight="1" x14ac:dyDescent="0.25">
      <c r="A11" s="31" t="s">
        <v>45</v>
      </c>
      <c r="B11" s="3"/>
      <c r="C11" s="3"/>
      <c r="D11" s="4"/>
      <c r="E11" s="32"/>
      <c r="F11" s="33"/>
      <c r="G11" s="40"/>
      <c r="H11" s="36"/>
    </row>
    <row r="12" spans="1:8" ht="39.4" customHeight="1" x14ac:dyDescent="0.25">
      <c r="A12" s="31" t="s">
        <v>46</v>
      </c>
      <c r="B12" s="34"/>
      <c r="C12" s="34"/>
      <c r="D12" s="35"/>
      <c r="E12" s="36"/>
      <c r="F12" s="37"/>
      <c r="G12" s="41"/>
      <c r="H12" s="55"/>
    </row>
  </sheetData>
  <phoneticPr fontId="2" type="noConversion"/>
  <conditionalFormatting sqref="B2:B12">
    <cfRule type="cellIs" dxfId="218" priority="10" operator="equal">
      <formula>"Low"</formula>
    </cfRule>
    <cfRule type="cellIs" dxfId="217" priority="11" operator="equal">
      <formula>"Medium"</formula>
    </cfRule>
    <cfRule type="cellIs" dxfId="216" priority="12" operator="equal">
      <formula>"High"</formula>
    </cfRule>
  </conditionalFormatting>
  <conditionalFormatting sqref="C2:C12">
    <cfRule type="cellIs" dxfId="215" priority="7" operator="equal">
      <formula>"Low"</formula>
    </cfRule>
    <cfRule type="cellIs" dxfId="214" priority="8" operator="equal">
      <formula>"Medium"</formula>
    </cfRule>
    <cfRule type="cellIs" dxfId="213" priority="9" operator="equal">
      <formula>"High"</formula>
    </cfRule>
  </conditionalFormatting>
  <pageMargins left="0.7" right="0.7" top="0.75" bottom="0.75" header="0.3" footer="0.3"/>
  <pageSetup paperSize="9" orientation="portrait" verticalDpi="0" r:id="rId1"/>
  <tableParts count="1">
    <tablePart r:id="rId2"/>
  </tableParts>
  <extLst>
    <ext xmlns:x14="http://schemas.microsoft.com/office/spreadsheetml/2009/9/main" uri="{78C0D931-6437-407d-A8EE-F0AAD7539E65}">
      <x14:conditionalFormattings>
        <x14:conditionalFormatting xmlns:xm="http://schemas.microsoft.com/office/excel/2006/main">
          <x14:cfRule type="cellIs" priority="1" operator="equal" id="{8D0AA356-F5F9-4632-8DDA-4EE7AF50A9A2}">
            <xm:f>Lists!$C$4</xm:f>
            <x14:dxf>
              <font>
                <color auto="1"/>
              </font>
              <fill>
                <patternFill>
                  <bgColor rgb="FFFF3300"/>
                </patternFill>
              </fill>
            </x14:dxf>
          </x14:cfRule>
          <x14:cfRule type="cellIs" priority="2" operator="equal" id="{AF76C035-EEE1-4FB6-8482-D6B693A49552}">
            <xm:f>Lists!$C$3</xm:f>
            <x14:dxf>
              <font>
                <color auto="1"/>
              </font>
              <fill>
                <patternFill>
                  <bgColor rgb="FFFFC000"/>
                </patternFill>
              </fill>
            </x14:dxf>
          </x14:cfRule>
          <x14:cfRule type="cellIs" priority="3" operator="equal" id="{85DAE970-1C7B-4B74-A0A1-3A674356BCA3}">
            <xm:f>Lists!$C$2</xm:f>
            <x14:dxf>
              <font>
                <color auto="1"/>
              </font>
              <fill>
                <patternFill>
                  <bgColor rgb="FF92D050"/>
                </patternFill>
              </fill>
            </x14:dxf>
          </x14:cfRule>
          <xm:sqref>D2:D12</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FA4FA5DE-D05D-40DC-B820-03BD44BF12D8}">
          <x14:formula1>
            <xm:f>Lists!$A$2:$A$4</xm:f>
          </x14:formula1>
          <xm:sqref>B2:B50</xm:sqref>
        </x14:dataValidation>
        <x14:dataValidation type="list" allowBlank="1" showInputMessage="1" showErrorMessage="1" xr:uid="{5E1B426C-6329-4D74-93A2-650680A5D411}">
          <x14:formula1>
            <xm:f>Lists!$B$2:$B$4</xm:f>
          </x14:formula1>
          <xm:sqref>C2:C50</xm:sqref>
        </x14:dataValidation>
        <x14:dataValidation type="list" allowBlank="1" showInputMessage="1" showErrorMessage="1" xr:uid="{043BA202-A7C3-40E3-AA5F-2F2929CE6439}">
          <x14:formula1>
            <xm:f>Lists!$C$2:$C$4</xm:f>
          </x14:formula1>
          <xm:sqref>D3:D50</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7A092A-F271-4CF1-8673-A6AD637917B7}">
  <dimension ref="A1:H12"/>
  <sheetViews>
    <sheetView workbookViewId="0">
      <pane ySplit="1" topLeftCell="A2" activePane="bottomLeft" state="frozen"/>
      <selection activeCell="C5" sqref="C5:G5"/>
      <selection pane="bottomLeft" activeCell="F2" sqref="F2"/>
    </sheetView>
  </sheetViews>
  <sheetFormatPr defaultColWidth="9" defaultRowHeight="39.4" customHeight="1" x14ac:dyDescent="0.25"/>
  <cols>
    <col min="1" max="1" width="51.7109375" style="2" customWidth="1"/>
    <col min="2" max="3" width="12.140625" style="2" customWidth="1"/>
    <col min="4" max="4" width="12.5703125" style="2" customWidth="1"/>
    <col min="5" max="5" width="19.5703125" style="2" customWidth="1"/>
    <col min="6" max="6" width="27.5703125" style="2" customWidth="1"/>
    <col min="7" max="8" width="50.7109375" style="2" customWidth="1"/>
    <col min="9" max="16384" width="9" style="2"/>
  </cols>
  <sheetData>
    <row r="1" spans="1:8" s="30" customFormat="1" ht="84" customHeight="1" x14ac:dyDescent="0.25">
      <c r="A1" s="28" t="s">
        <v>61</v>
      </c>
      <c r="B1" s="29" t="s">
        <v>7</v>
      </c>
      <c r="C1" s="29" t="s">
        <v>8</v>
      </c>
      <c r="D1" s="29" t="s">
        <v>47</v>
      </c>
      <c r="E1" s="29" t="s">
        <v>14</v>
      </c>
      <c r="F1" s="29" t="s">
        <v>15</v>
      </c>
      <c r="G1" s="38" t="s">
        <v>16</v>
      </c>
      <c r="H1" s="26" t="s">
        <v>53</v>
      </c>
    </row>
    <row r="2" spans="1:8" s="30" customFormat="1" ht="39" customHeight="1" x14ac:dyDescent="0.25">
      <c r="A2" s="63"/>
      <c r="B2" s="23"/>
      <c r="C2" s="23"/>
      <c r="D2" s="27" t="str">
        <f>IF(COUNTIF(D3:D49,"Limited")&gt;0,"Limited",IF(COUNTIF(D3:D49,"Reasonable")&gt;0,"Reasonable","Substantial"))</f>
        <v>Substantial</v>
      </c>
      <c r="E2" s="24"/>
      <c r="F2" s="25"/>
      <c r="G2" s="39"/>
      <c r="H2" s="24"/>
    </row>
    <row r="3" spans="1:8" ht="39.4" customHeight="1" x14ac:dyDescent="0.25">
      <c r="A3" s="31" t="s">
        <v>37</v>
      </c>
      <c r="B3" s="3"/>
      <c r="C3" s="3"/>
      <c r="D3" s="4"/>
      <c r="E3" s="32"/>
      <c r="F3" s="33"/>
      <c r="G3" s="40"/>
      <c r="H3" s="32"/>
    </row>
    <row r="4" spans="1:8" ht="39.4" customHeight="1" x14ac:dyDescent="0.25">
      <c r="A4" s="31" t="s">
        <v>38</v>
      </c>
      <c r="B4" s="3"/>
      <c r="C4" s="3"/>
      <c r="D4" s="4"/>
      <c r="E4" s="32"/>
      <c r="F4" s="33"/>
      <c r="G4" s="40"/>
      <c r="H4" s="55"/>
    </row>
    <row r="5" spans="1:8" ht="39.4" customHeight="1" x14ac:dyDescent="0.25">
      <c r="A5" s="31" t="s">
        <v>39</v>
      </c>
      <c r="B5" s="3"/>
      <c r="C5" s="3"/>
      <c r="D5" s="4"/>
      <c r="E5" s="32"/>
      <c r="F5" s="33"/>
      <c r="G5" s="40"/>
      <c r="H5" s="32"/>
    </row>
    <row r="6" spans="1:8" ht="39.4" customHeight="1" x14ac:dyDescent="0.25">
      <c r="A6" s="31" t="s">
        <v>40</v>
      </c>
      <c r="B6" s="3"/>
      <c r="C6" s="3"/>
      <c r="D6" s="4"/>
      <c r="E6" s="32"/>
      <c r="F6" s="33"/>
      <c r="G6" s="40"/>
      <c r="H6" s="55"/>
    </row>
    <row r="7" spans="1:8" ht="39.4" customHeight="1" x14ac:dyDescent="0.25">
      <c r="A7" s="31" t="s">
        <v>41</v>
      </c>
      <c r="B7" s="3"/>
      <c r="C7" s="3"/>
      <c r="D7" s="4"/>
      <c r="E7" s="32"/>
      <c r="F7" s="33"/>
      <c r="G7" s="40"/>
      <c r="H7" s="32"/>
    </row>
    <row r="8" spans="1:8" ht="39.4" customHeight="1" x14ac:dyDescent="0.25">
      <c r="A8" s="31" t="s">
        <v>42</v>
      </c>
      <c r="B8" s="3"/>
      <c r="C8" s="3"/>
      <c r="D8" s="4"/>
      <c r="E8" s="32"/>
      <c r="F8" s="33"/>
      <c r="G8" s="40"/>
      <c r="H8" s="55"/>
    </row>
    <row r="9" spans="1:8" ht="39.4" customHeight="1" x14ac:dyDescent="0.25">
      <c r="A9" s="31" t="s">
        <v>43</v>
      </c>
      <c r="B9" s="3"/>
      <c r="C9" s="3"/>
      <c r="D9" s="4"/>
      <c r="E9" s="32"/>
      <c r="F9" s="33"/>
      <c r="G9" s="40"/>
      <c r="H9" s="32"/>
    </row>
    <row r="10" spans="1:8" ht="39.4" customHeight="1" x14ac:dyDescent="0.25">
      <c r="A10" s="31" t="s">
        <v>44</v>
      </c>
      <c r="B10" s="3"/>
      <c r="C10" s="3"/>
      <c r="D10" s="4"/>
      <c r="E10" s="32"/>
      <c r="F10" s="33"/>
      <c r="G10" s="40"/>
      <c r="H10" s="55"/>
    </row>
    <row r="11" spans="1:8" ht="39.4" customHeight="1" x14ac:dyDescent="0.25">
      <c r="A11" s="31" t="s">
        <v>45</v>
      </c>
      <c r="B11" s="3"/>
      <c r="C11" s="3"/>
      <c r="D11" s="4"/>
      <c r="E11" s="32"/>
      <c r="F11" s="33"/>
      <c r="G11" s="40"/>
      <c r="H11" s="36"/>
    </row>
    <row r="12" spans="1:8" ht="39.4" customHeight="1" x14ac:dyDescent="0.25">
      <c r="A12" s="31" t="s">
        <v>46</v>
      </c>
      <c r="B12" s="34"/>
      <c r="C12" s="34"/>
      <c r="D12" s="35"/>
      <c r="E12" s="36"/>
      <c r="F12" s="37"/>
      <c r="G12" s="41"/>
      <c r="H12" s="55"/>
    </row>
  </sheetData>
  <phoneticPr fontId="2" type="noConversion"/>
  <conditionalFormatting sqref="B2:B12">
    <cfRule type="cellIs" dxfId="209" priority="10" operator="equal">
      <formula>"Low"</formula>
    </cfRule>
    <cfRule type="cellIs" dxfId="208" priority="11" operator="equal">
      <formula>"Medium"</formula>
    </cfRule>
    <cfRule type="cellIs" dxfId="207" priority="12" operator="equal">
      <formula>"High"</formula>
    </cfRule>
  </conditionalFormatting>
  <conditionalFormatting sqref="C2:C12">
    <cfRule type="cellIs" dxfId="206" priority="7" operator="equal">
      <formula>"Low"</formula>
    </cfRule>
    <cfRule type="cellIs" dxfId="205" priority="8" operator="equal">
      <formula>"Medium"</formula>
    </cfRule>
    <cfRule type="cellIs" dxfId="204" priority="9" operator="equal">
      <formula>"High"</formula>
    </cfRule>
  </conditionalFormatting>
  <pageMargins left="0.7" right="0.7" top="0.75" bottom="0.75" header="0.3" footer="0.3"/>
  <pageSetup paperSize="9" orientation="portrait" verticalDpi="0" r:id="rId1"/>
  <tableParts count="1">
    <tablePart r:id="rId2"/>
  </tableParts>
  <extLst>
    <ext xmlns:x14="http://schemas.microsoft.com/office/spreadsheetml/2009/9/main" uri="{78C0D931-6437-407d-A8EE-F0AAD7539E65}">
      <x14:conditionalFormattings>
        <x14:conditionalFormatting xmlns:xm="http://schemas.microsoft.com/office/excel/2006/main">
          <x14:cfRule type="cellIs" priority="1" operator="equal" id="{892C94B5-BE05-43EE-978E-EBA68A4AA085}">
            <xm:f>Lists!$C$4</xm:f>
            <x14:dxf>
              <font>
                <color auto="1"/>
              </font>
              <fill>
                <patternFill>
                  <bgColor rgb="FFFF3300"/>
                </patternFill>
              </fill>
            </x14:dxf>
          </x14:cfRule>
          <x14:cfRule type="cellIs" priority="2" operator="equal" id="{03CF9025-21C8-4457-9280-DC12B1178E20}">
            <xm:f>Lists!$C$3</xm:f>
            <x14:dxf>
              <font>
                <color auto="1"/>
              </font>
              <fill>
                <patternFill>
                  <bgColor rgb="FFFFC000"/>
                </patternFill>
              </fill>
            </x14:dxf>
          </x14:cfRule>
          <x14:cfRule type="cellIs" priority="3" operator="equal" id="{8A8B5A65-EA31-4464-9A3A-0A39FC02A5EB}">
            <xm:f>Lists!$C$2</xm:f>
            <x14:dxf>
              <font>
                <color auto="1"/>
              </font>
              <fill>
                <patternFill>
                  <bgColor rgb="FF92D050"/>
                </patternFill>
              </fill>
            </x14:dxf>
          </x14:cfRule>
          <xm:sqref>D2:D12</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15E59607-2BDC-4965-80D1-40D7819D8B20}">
          <x14:formula1>
            <xm:f>Lists!$C$2:$C$4</xm:f>
          </x14:formula1>
          <xm:sqref>D3:D50</xm:sqref>
        </x14:dataValidation>
        <x14:dataValidation type="list" allowBlank="1" showInputMessage="1" showErrorMessage="1" xr:uid="{975DD3E3-F70F-4EB2-887C-1E6E8C9A90A9}">
          <x14:formula1>
            <xm:f>Lists!$B$2:$B$4</xm:f>
          </x14:formula1>
          <xm:sqref>C2:C50</xm:sqref>
        </x14:dataValidation>
        <x14:dataValidation type="list" allowBlank="1" showInputMessage="1" showErrorMessage="1" xr:uid="{785CF369-E655-4428-ADD0-0EA28F3A394A}">
          <x14:formula1>
            <xm:f>Lists!$A$2:$A$4</xm:f>
          </x14:formula1>
          <xm:sqref>B2:B50</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1DA76D-A7C7-45B9-8535-88822520430F}">
  <dimension ref="A1:H12"/>
  <sheetViews>
    <sheetView workbookViewId="0">
      <pane ySplit="1" topLeftCell="A2" activePane="bottomLeft" state="frozen"/>
      <selection activeCell="C5" sqref="C5:G5"/>
      <selection pane="bottomLeft" activeCell="G5" sqref="G5"/>
    </sheetView>
  </sheetViews>
  <sheetFormatPr defaultColWidth="9" defaultRowHeight="39.4" customHeight="1" x14ac:dyDescent="0.25"/>
  <cols>
    <col min="1" max="1" width="51.7109375" style="2" customWidth="1"/>
    <col min="2" max="3" width="12.140625" style="2" customWidth="1"/>
    <col min="4" max="4" width="12.5703125" style="2" customWidth="1"/>
    <col min="5" max="5" width="19.5703125" style="2" customWidth="1"/>
    <col min="6" max="6" width="27.5703125" style="2" customWidth="1"/>
    <col min="7" max="8" width="50.7109375" style="2" customWidth="1"/>
    <col min="9" max="16384" width="9" style="2"/>
  </cols>
  <sheetData>
    <row r="1" spans="1:8" s="30" customFormat="1" ht="84" customHeight="1" x14ac:dyDescent="0.25">
      <c r="A1" s="28" t="s">
        <v>62</v>
      </c>
      <c r="B1" s="29" t="s">
        <v>7</v>
      </c>
      <c r="C1" s="29" t="s">
        <v>8</v>
      </c>
      <c r="D1" s="29" t="s">
        <v>47</v>
      </c>
      <c r="E1" s="29" t="s">
        <v>14</v>
      </c>
      <c r="F1" s="29" t="s">
        <v>15</v>
      </c>
      <c r="G1" s="38" t="s">
        <v>16</v>
      </c>
      <c r="H1" s="26" t="s">
        <v>53</v>
      </c>
    </row>
    <row r="2" spans="1:8" s="30" customFormat="1" ht="39" customHeight="1" x14ac:dyDescent="0.25">
      <c r="A2" s="63"/>
      <c r="B2" s="23"/>
      <c r="C2" s="23"/>
      <c r="D2" s="27" t="str">
        <f>IF(COUNTIF(D3:D49,"Limited")&gt;0,"Limited",IF(COUNTIF(D3:D49,"Reasonable")&gt;0,"Reasonable","Substantial"))</f>
        <v>Substantial</v>
      </c>
      <c r="E2" s="24"/>
      <c r="F2" s="25"/>
      <c r="G2" s="39"/>
      <c r="H2" s="24"/>
    </row>
    <row r="3" spans="1:8" ht="39.4" customHeight="1" x14ac:dyDescent="0.25">
      <c r="A3" s="31" t="s">
        <v>37</v>
      </c>
      <c r="B3" s="3"/>
      <c r="C3" s="3"/>
      <c r="D3" s="4"/>
      <c r="E3" s="32"/>
      <c r="F3" s="33"/>
      <c r="G3" s="40"/>
      <c r="H3" s="32"/>
    </row>
    <row r="4" spans="1:8" ht="39.4" customHeight="1" x14ac:dyDescent="0.25">
      <c r="A4" s="31" t="s">
        <v>38</v>
      </c>
      <c r="B4" s="3"/>
      <c r="C4" s="3"/>
      <c r="D4" s="4"/>
      <c r="E4" s="32"/>
      <c r="F4" s="33"/>
      <c r="G4" s="40"/>
      <c r="H4" s="55"/>
    </row>
    <row r="5" spans="1:8" ht="39.4" customHeight="1" x14ac:dyDescent="0.25">
      <c r="A5" s="31" t="s">
        <v>39</v>
      </c>
      <c r="B5" s="3"/>
      <c r="C5" s="3"/>
      <c r="D5" s="4"/>
      <c r="E5" s="32"/>
      <c r="F5" s="33"/>
      <c r="G5" s="40"/>
      <c r="H5" s="32"/>
    </row>
    <row r="6" spans="1:8" ht="39.4" customHeight="1" x14ac:dyDescent="0.25">
      <c r="A6" s="31" t="s">
        <v>40</v>
      </c>
      <c r="B6" s="3"/>
      <c r="C6" s="3"/>
      <c r="D6" s="4"/>
      <c r="E6" s="32"/>
      <c r="F6" s="33"/>
      <c r="G6" s="40"/>
      <c r="H6" s="55"/>
    </row>
    <row r="7" spans="1:8" ht="39.4" customHeight="1" x14ac:dyDescent="0.25">
      <c r="A7" s="31" t="s">
        <v>41</v>
      </c>
      <c r="B7" s="3"/>
      <c r="C7" s="3"/>
      <c r="D7" s="4"/>
      <c r="E7" s="32"/>
      <c r="F7" s="33"/>
      <c r="G7" s="40"/>
      <c r="H7" s="32"/>
    </row>
    <row r="8" spans="1:8" ht="39.4" customHeight="1" x14ac:dyDescent="0.25">
      <c r="A8" s="31" t="s">
        <v>42</v>
      </c>
      <c r="B8" s="3"/>
      <c r="C8" s="3"/>
      <c r="D8" s="4"/>
      <c r="E8" s="32"/>
      <c r="F8" s="33"/>
      <c r="G8" s="40"/>
      <c r="H8" s="55"/>
    </row>
    <row r="9" spans="1:8" ht="39.4" customHeight="1" x14ac:dyDescent="0.25">
      <c r="A9" s="31" t="s">
        <v>43</v>
      </c>
      <c r="B9" s="3"/>
      <c r="C9" s="3"/>
      <c r="D9" s="4"/>
      <c r="E9" s="32"/>
      <c r="F9" s="33"/>
      <c r="G9" s="40"/>
      <c r="H9" s="32"/>
    </row>
    <row r="10" spans="1:8" ht="39.4" customHeight="1" x14ac:dyDescent="0.25">
      <c r="A10" s="31" t="s">
        <v>44</v>
      </c>
      <c r="B10" s="3"/>
      <c r="C10" s="3"/>
      <c r="D10" s="4"/>
      <c r="E10" s="32"/>
      <c r="F10" s="33"/>
      <c r="G10" s="40"/>
      <c r="H10" s="55"/>
    </row>
    <row r="11" spans="1:8" ht="39.4" customHeight="1" x14ac:dyDescent="0.25">
      <c r="A11" s="31" t="s">
        <v>45</v>
      </c>
      <c r="B11" s="3"/>
      <c r="C11" s="3"/>
      <c r="D11" s="4"/>
      <c r="E11" s="32"/>
      <c r="F11" s="33"/>
      <c r="G11" s="40"/>
      <c r="H11" s="36"/>
    </row>
    <row r="12" spans="1:8" ht="39.4" customHeight="1" x14ac:dyDescent="0.25">
      <c r="A12" s="31" t="s">
        <v>46</v>
      </c>
      <c r="B12" s="34"/>
      <c r="C12" s="34"/>
      <c r="D12" s="35"/>
      <c r="E12" s="36"/>
      <c r="F12" s="37"/>
      <c r="G12" s="41"/>
      <c r="H12" s="55"/>
    </row>
  </sheetData>
  <phoneticPr fontId="2" type="noConversion"/>
  <conditionalFormatting sqref="B2:B12">
    <cfRule type="cellIs" dxfId="200" priority="10" operator="equal">
      <formula>"Low"</formula>
    </cfRule>
    <cfRule type="cellIs" dxfId="199" priority="11" operator="equal">
      <formula>"Medium"</formula>
    </cfRule>
    <cfRule type="cellIs" dxfId="198" priority="12" operator="equal">
      <formula>"High"</formula>
    </cfRule>
  </conditionalFormatting>
  <conditionalFormatting sqref="C2:C12">
    <cfRule type="cellIs" dxfId="197" priority="7" operator="equal">
      <formula>"Low"</formula>
    </cfRule>
    <cfRule type="cellIs" dxfId="196" priority="8" operator="equal">
      <formula>"Medium"</formula>
    </cfRule>
    <cfRule type="cellIs" dxfId="195" priority="9" operator="equal">
      <formula>"High"</formula>
    </cfRule>
  </conditionalFormatting>
  <pageMargins left="0.7" right="0.7" top="0.75" bottom="0.75" header="0.3" footer="0.3"/>
  <pageSetup paperSize="9" orientation="portrait" verticalDpi="0" r:id="rId1"/>
  <tableParts count="1">
    <tablePart r:id="rId2"/>
  </tableParts>
  <extLst>
    <ext xmlns:x14="http://schemas.microsoft.com/office/spreadsheetml/2009/9/main" uri="{78C0D931-6437-407d-A8EE-F0AAD7539E65}">
      <x14:conditionalFormattings>
        <x14:conditionalFormatting xmlns:xm="http://schemas.microsoft.com/office/excel/2006/main">
          <x14:cfRule type="cellIs" priority="1" operator="equal" id="{81F5F81B-DA02-4CD3-AB85-986C615B2779}">
            <xm:f>Lists!$C$4</xm:f>
            <x14:dxf>
              <font>
                <color auto="1"/>
              </font>
              <fill>
                <patternFill>
                  <bgColor rgb="FFFF3300"/>
                </patternFill>
              </fill>
            </x14:dxf>
          </x14:cfRule>
          <x14:cfRule type="cellIs" priority="2" operator="equal" id="{7226A7B3-0E19-4275-BA8A-BD9CED2621A0}">
            <xm:f>Lists!$C$3</xm:f>
            <x14:dxf>
              <font>
                <color auto="1"/>
              </font>
              <fill>
                <patternFill>
                  <bgColor rgb="FFFFC000"/>
                </patternFill>
              </fill>
            </x14:dxf>
          </x14:cfRule>
          <x14:cfRule type="cellIs" priority="3" operator="equal" id="{356AC67D-95E0-4BDC-BEFE-C0866BC19E20}">
            <xm:f>Lists!$C$2</xm:f>
            <x14:dxf>
              <font>
                <color auto="1"/>
              </font>
              <fill>
                <patternFill>
                  <bgColor rgb="FF92D050"/>
                </patternFill>
              </fill>
            </x14:dxf>
          </x14:cfRule>
          <xm:sqref>D2:D12</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584DB8BA-717B-45CA-A5E4-52CF8C454B32}">
          <x14:formula1>
            <xm:f>Lists!$A$2:$A$4</xm:f>
          </x14:formula1>
          <xm:sqref>B2:B50</xm:sqref>
        </x14:dataValidation>
        <x14:dataValidation type="list" allowBlank="1" showInputMessage="1" showErrorMessage="1" xr:uid="{15C79ABE-BE66-4B31-BC72-0AFB51E9943E}">
          <x14:formula1>
            <xm:f>Lists!$B$2:$B$4</xm:f>
          </x14:formula1>
          <xm:sqref>C2:C50</xm:sqref>
        </x14:dataValidation>
        <x14:dataValidation type="list" allowBlank="1" showInputMessage="1" showErrorMessage="1" xr:uid="{0F2AB9F3-4FAD-46A1-853A-1745E7DA2F19}">
          <x14:formula1>
            <xm:f>Lists!$C$2:$C$4</xm:f>
          </x14:formula1>
          <xm:sqref>D3:D50</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545535-A754-4274-A90B-B9B92D1439B9}">
  <dimension ref="A1:H12"/>
  <sheetViews>
    <sheetView workbookViewId="0">
      <pane ySplit="1" topLeftCell="A2" activePane="bottomLeft" state="frozen"/>
      <selection activeCell="C5" sqref="C5:G5"/>
      <selection pane="bottomLeft" activeCell="G5" sqref="G5"/>
    </sheetView>
  </sheetViews>
  <sheetFormatPr defaultColWidth="9" defaultRowHeight="39.4" customHeight="1" x14ac:dyDescent="0.25"/>
  <cols>
    <col min="1" max="1" width="51.7109375" style="2" customWidth="1"/>
    <col min="2" max="3" width="12.140625" style="2" customWidth="1"/>
    <col min="4" max="4" width="12.5703125" style="2" customWidth="1"/>
    <col min="5" max="5" width="19.5703125" style="2" customWidth="1"/>
    <col min="6" max="6" width="27.5703125" style="2" customWidth="1"/>
    <col min="7" max="8" width="50.7109375" style="2" customWidth="1"/>
    <col min="9" max="16384" width="9" style="2"/>
  </cols>
  <sheetData>
    <row r="1" spans="1:8" s="30" customFormat="1" ht="84" customHeight="1" x14ac:dyDescent="0.25">
      <c r="A1" s="28" t="s">
        <v>80</v>
      </c>
      <c r="B1" s="29" t="s">
        <v>7</v>
      </c>
      <c r="C1" s="29" t="s">
        <v>8</v>
      </c>
      <c r="D1" s="29" t="s">
        <v>47</v>
      </c>
      <c r="E1" s="29" t="s">
        <v>14</v>
      </c>
      <c r="F1" s="29" t="s">
        <v>15</v>
      </c>
      <c r="G1" s="38" t="s">
        <v>16</v>
      </c>
      <c r="H1" s="26" t="s">
        <v>53</v>
      </c>
    </row>
    <row r="2" spans="1:8" s="30" customFormat="1" ht="39" customHeight="1" x14ac:dyDescent="0.25">
      <c r="A2" s="63"/>
      <c r="B2" s="23"/>
      <c r="C2" s="23"/>
      <c r="D2" s="27" t="str">
        <f>IF(COUNTIF(D3:D49,"Limited")&gt;0,"Limited",IF(COUNTIF(D3:D49,"Reasonable")&gt;0,"Reasonable","Substantial"))</f>
        <v>Substantial</v>
      </c>
      <c r="E2" s="24"/>
      <c r="F2" s="25"/>
      <c r="G2" s="39"/>
      <c r="H2" s="24"/>
    </row>
    <row r="3" spans="1:8" ht="39.4" customHeight="1" x14ac:dyDescent="0.25">
      <c r="A3" s="31" t="s">
        <v>37</v>
      </c>
      <c r="B3" s="3"/>
      <c r="C3" s="3"/>
      <c r="D3" s="4"/>
      <c r="E3" s="32"/>
      <c r="F3" s="33"/>
      <c r="G3" s="40"/>
      <c r="H3" s="32"/>
    </row>
    <row r="4" spans="1:8" ht="39.4" customHeight="1" x14ac:dyDescent="0.25">
      <c r="A4" s="31" t="s">
        <v>38</v>
      </c>
      <c r="B4" s="3"/>
      <c r="C4" s="3"/>
      <c r="D4" s="4"/>
      <c r="E4" s="32"/>
      <c r="F4" s="33"/>
      <c r="G4" s="40"/>
      <c r="H4" s="55"/>
    </row>
    <row r="5" spans="1:8" ht="39.4" customHeight="1" x14ac:dyDescent="0.25">
      <c r="A5" s="31" t="s">
        <v>39</v>
      </c>
      <c r="B5" s="3"/>
      <c r="C5" s="3"/>
      <c r="D5" s="4"/>
      <c r="E5" s="32"/>
      <c r="F5" s="33"/>
      <c r="G5" s="40"/>
      <c r="H5" s="32"/>
    </row>
    <row r="6" spans="1:8" ht="39.4" customHeight="1" x14ac:dyDescent="0.25">
      <c r="A6" s="31" t="s">
        <v>40</v>
      </c>
      <c r="B6" s="3"/>
      <c r="C6" s="3"/>
      <c r="D6" s="4"/>
      <c r="E6" s="32"/>
      <c r="F6" s="33"/>
      <c r="G6" s="40"/>
      <c r="H6" s="55"/>
    </row>
    <row r="7" spans="1:8" ht="39.4" customHeight="1" x14ac:dyDescent="0.25">
      <c r="A7" s="31" t="s">
        <v>41</v>
      </c>
      <c r="B7" s="3"/>
      <c r="C7" s="3"/>
      <c r="D7" s="4"/>
      <c r="E7" s="32"/>
      <c r="F7" s="33"/>
      <c r="G7" s="40"/>
      <c r="H7" s="32"/>
    </row>
    <row r="8" spans="1:8" ht="39.4" customHeight="1" x14ac:dyDescent="0.25">
      <c r="A8" s="31" t="s">
        <v>42</v>
      </c>
      <c r="B8" s="3"/>
      <c r="C8" s="3"/>
      <c r="D8" s="4"/>
      <c r="E8" s="32"/>
      <c r="F8" s="33"/>
      <c r="G8" s="40"/>
      <c r="H8" s="55"/>
    </row>
    <row r="9" spans="1:8" ht="39.4" customHeight="1" x14ac:dyDescent="0.25">
      <c r="A9" s="31" t="s">
        <v>43</v>
      </c>
      <c r="B9" s="3"/>
      <c r="C9" s="3"/>
      <c r="D9" s="4"/>
      <c r="E9" s="32"/>
      <c r="F9" s="33"/>
      <c r="G9" s="40"/>
      <c r="H9" s="32"/>
    </row>
    <row r="10" spans="1:8" ht="39.4" customHeight="1" x14ac:dyDescent="0.25">
      <c r="A10" s="31" t="s">
        <v>44</v>
      </c>
      <c r="B10" s="3"/>
      <c r="C10" s="3"/>
      <c r="D10" s="4"/>
      <c r="E10" s="32"/>
      <c r="F10" s="33"/>
      <c r="G10" s="40"/>
      <c r="H10" s="55"/>
    </row>
    <row r="11" spans="1:8" ht="39.4" customHeight="1" x14ac:dyDescent="0.25">
      <c r="A11" s="31" t="s">
        <v>45</v>
      </c>
      <c r="B11" s="3"/>
      <c r="C11" s="3"/>
      <c r="D11" s="4"/>
      <c r="E11" s="32"/>
      <c r="F11" s="33"/>
      <c r="G11" s="40"/>
      <c r="H11" s="36"/>
    </row>
    <row r="12" spans="1:8" ht="39.4" customHeight="1" x14ac:dyDescent="0.25">
      <c r="A12" s="31" t="s">
        <v>46</v>
      </c>
      <c r="B12" s="34"/>
      <c r="C12" s="34"/>
      <c r="D12" s="35"/>
      <c r="E12" s="36"/>
      <c r="F12" s="37"/>
      <c r="G12" s="41"/>
      <c r="H12" s="55"/>
    </row>
  </sheetData>
  <phoneticPr fontId="2" type="noConversion"/>
  <conditionalFormatting sqref="B2:B12">
    <cfRule type="cellIs" dxfId="191" priority="10" operator="equal">
      <formula>"Low"</formula>
    </cfRule>
    <cfRule type="cellIs" dxfId="190" priority="11" operator="equal">
      <formula>"Medium"</formula>
    </cfRule>
    <cfRule type="cellIs" dxfId="189" priority="12" operator="equal">
      <formula>"High"</formula>
    </cfRule>
  </conditionalFormatting>
  <conditionalFormatting sqref="C2:C12">
    <cfRule type="cellIs" dxfId="188" priority="7" operator="equal">
      <formula>"Low"</formula>
    </cfRule>
    <cfRule type="cellIs" dxfId="187" priority="8" operator="equal">
      <formula>"Medium"</formula>
    </cfRule>
    <cfRule type="cellIs" dxfId="186" priority="9" operator="equal">
      <formula>"High"</formula>
    </cfRule>
  </conditionalFormatting>
  <pageMargins left="0.7" right="0.7" top="0.75" bottom="0.75" header="0.3" footer="0.3"/>
  <pageSetup paperSize="9" orientation="portrait" verticalDpi="0" r:id="rId1"/>
  <ignoredErrors>
    <ignoredError sqref="D12" calculatedColumn="1"/>
  </ignoredErrors>
  <tableParts count="1">
    <tablePart r:id="rId2"/>
  </tableParts>
  <extLst>
    <ext xmlns:x14="http://schemas.microsoft.com/office/spreadsheetml/2009/9/main" uri="{78C0D931-6437-407d-A8EE-F0AAD7539E65}">
      <x14:conditionalFormattings>
        <x14:conditionalFormatting xmlns:xm="http://schemas.microsoft.com/office/excel/2006/main">
          <x14:cfRule type="cellIs" priority="1" operator="equal" id="{0EC204E3-5D74-4198-8B0B-388E47EC6E4C}">
            <xm:f>Lists!$C$4</xm:f>
            <x14:dxf>
              <font>
                <color auto="1"/>
              </font>
              <fill>
                <patternFill>
                  <bgColor rgb="FFFF3300"/>
                </patternFill>
              </fill>
            </x14:dxf>
          </x14:cfRule>
          <x14:cfRule type="cellIs" priority="2" operator="equal" id="{B3FA35DD-CF9A-4EEA-AD74-5C7AC1C059BF}">
            <xm:f>Lists!$C$3</xm:f>
            <x14:dxf>
              <font>
                <color auto="1"/>
              </font>
              <fill>
                <patternFill>
                  <bgColor rgb="FFFFC000"/>
                </patternFill>
              </fill>
            </x14:dxf>
          </x14:cfRule>
          <x14:cfRule type="cellIs" priority="3" operator="equal" id="{9FFA9ED2-B177-495A-AA62-EE331DFA5B8C}">
            <xm:f>Lists!$C$2</xm:f>
            <x14:dxf>
              <font>
                <color auto="1"/>
              </font>
              <fill>
                <patternFill>
                  <bgColor rgb="FF92D050"/>
                </patternFill>
              </fill>
            </x14:dxf>
          </x14:cfRule>
          <xm:sqref>D2:D12</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E6709373-2D20-424C-8534-DBCFFA8EDFA6}">
          <x14:formula1>
            <xm:f>Lists!$C$2:$C$4</xm:f>
          </x14:formula1>
          <xm:sqref>D3:D50</xm:sqref>
        </x14:dataValidation>
        <x14:dataValidation type="list" allowBlank="1" showInputMessage="1" showErrorMessage="1" xr:uid="{04772C73-029B-49A1-ABF3-C49223A6ABF7}">
          <x14:formula1>
            <xm:f>Lists!$B$2:$B$4</xm:f>
          </x14:formula1>
          <xm:sqref>C2:C50</xm:sqref>
        </x14:dataValidation>
        <x14:dataValidation type="list" allowBlank="1" showInputMessage="1" showErrorMessage="1" xr:uid="{C592CB60-01CE-43C7-B766-ABDE64DA9AAE}">
          <x14:formula1>
            <xm:f>Lists!$A$2:$A$4</xm:f>
          </x14:formula1>
          <xm:sqref>B2:B50</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C46637-0DE2-4529-922A-5B0B1668DDA1}">
  <dimension ref="A1:H12"/>
  <sheetViews>
    <sheetView workbookViewId="0">
      <pane ySplit="1" topLeftCell="A2" activePane="bottomLeft" state="frozen"/>
      <selection activeCell="C5" sqref="C5:G5"/>
      <selection pane="bottomLeft" activeCell="G11" sqref="G11"/>
    </sheetView>
  </sheetViews>
  <sheetFormatPr defaultColWidth="9" defaultRowHeight="39.4" customHeight="1" x14ac:dyDescent="0.25"/>
  <cols>
    <col min="1" max="1" width="51.7109375" style="2" customWidth="1"/>
    <col min="2" max="3" width="12.140625" style="2" customWidth="1"/>
    <col min="4" max="4" width="12.5703125" style="2" customWidth="1"/>
    <col min="5" max="5" width="19.5703125" style="2" customWidth="1"/>
    <col min="6" max="6" width="27.5703125" style="2" customWidth="1"/>
    <col min="7" max="8" width="50.7109375" style="2" customWidth="1"/>
    <col min="9" max="16384" width="9" style="2"/>
  </cols>
  <sheetData>
    <row r="1" spans="1:8" s="30" customFormat="1" ht="84" customHeight="1" x14ac:dyDescent="0.25">
      <c r="A1" s="28" t="s">
        <v>64</v>
      </c>
      <c r="B1" s="29" t="s">
        <v>7</v>
      </c>
      <c r="C1" s="29" t="s">
        <v>8</v>
      </c>
      <c r="D1" s="29" t="s">
        <v>47</v>
      </c>
      <c r="E1" s="29" t="s">
        <v>14</v>
      </c>
      <c r="F1" s="29" t="s">
        <v>15</v>
      </c>
      <c r="G1" s="38" t="s">
        <v>16</v>
      </c>
      <c r="H1" s="26" t="s">
        <v>53</v>
      </c>
    </row>
    <row r="2" spans="1:8" s="30" customFormat="1" ht="39" customHeight="1" x14ac:dyDescent="0.25">
      <c r="A2" s="63"/>
      <c r="B2" s="23"/>
      <c r="C2" s="23"/>
      <c r="D2" s="27" t="str">
        <f>IF(COUNTIF(D3:D49,"Limited")&gt;0,"Limited",IF(COUNTIF(D3:D49,"Reasonable")&gt;0,"Reasonable","Substantial"))</f>
        <v>Substantial</v>
      </c>
      <c r="E2" s="24"/>
      <c r="F2" s="25"/>
      <c r="G2" s="39"/>
      <c r="H2" s="24"/>
    </row>
    <row r="3" spans="1:8" ht="39.4" customHeight="1" x14ac:dyDescent="0.25">
      <c r="A3" s="31" t="s">
        <v>37</v>
      </c>
      <c r="B3" s="3"/>
      <c r="C3" s="3"/>
      <c r="D3" s="4"/>
      <c r="E3" s="32"/>
      <c r="F3" s="33"/>
      <c r="G3" s="40"/>
      <c r="H3" s="32"/>
    </row>
    <row r="4" spans="1:8" ht="39.4" customHeight="1" x14ac:dyDescent="0.25">
      <c r="A4" s="31" t="s">
        <v>38</v>
      </c>
      <c r="B4" s="3"/>
      <c r="C4" s="3"/>
      <c r="D4" s="4"/>
      <c r="E4" s="32"/>
      <c r="F4" s="33"/>
      <c r="G4" s="40"/>
      <c r="H4" s="55"/>
    </row>
    <row r="5" spans="1:8" ht="39.4" customHeight="1" x14ac:dyDescent="0.25">
      <c r="A5" s="31" t="s">
        <v>39</v>
      </c>
      <c r="B5" s="3"/>
      <c r="C5" s="3"/>
      <c r="D5" s="4"/>
      <c r="E5" s="32"/>
      <c r="F5" s="33"/>
      <c r="G5" s="40"/>
      <c r="H5" s="32"/>
    </row>
    <row r="6" spans="1:8" ht="39.4" customHeight="1" x14ac:dyDescent="0.25">
      <c r="A6" s="31" t="s">
        <v>40</v>
      </c>
      <c r="B6" s="3"/>
      <c r="C6" s="3"/>
      <c r="D6" s="4"/>
      <c r="E6" s="32"/>
      <c r="F6" s="33"/>
      <c r="G6" s="40"/>
      <c r="H6" s="55"/>
    </row>
    <row r="7" spans="1:8" ht="39.4" customHeight="1" x14ac:dyDescent="0.25">
      <c r="A7" s="31" t="s">
        <v>41</v>
      </c>
      <c r="B7" s="3"/>
      <c r="C7" s="3"/>
      <c r="D7" s="4"/>
      <c r="E7" s="32"/>
      <c r="F7" s="33"/>
      <c r="G7" s="40"/>
      <c r="H7" s="32"/>
    </row>
    <row r="8" spans="1:8" ht="39.4" customHeight="1" x14ac:dyDescent="0.25">
      <c r="A8" s="31" t="s">
        <v>42</v>
      </c>
      <c r="B8" s="3"/>
      <c r="C8" s="3"/>
      <c r="D8" s="4"/>
      <c r="E8" s="32"/>
      <c r="F8" s="33"/>
      <c r="G8" s="40"/>
      <c r="H8" s="55"/>
    </row>
    <row r="9" spans="1:8" ht="39.4" customHeight="1" x14ac:dyDescent="0.25">
      <c r="A9" s="31" t="s">
        <v>43</v>
      </c>
      <c r="B9" s="3"/>
      <c r="C9" s="3"/>
      <c r="D9" s="4"/>
      <c r="E9" s="32"/>
      <c r="F9" s="33"/>
      <c r="G9" s="40"/>
      <c r="H9" s="32"/>
    </row>
    <row r="10" spans="1:8" ht="39.4" customHeight="1" x14ac:dyDescent="0.25">
      <c r="A10" s="31" t="s">
        <v>44</v>
      </c>
      <c r="B10" s="3"/>
      <c r="C10" s="3"/>
      <c r="D10" s="4"/>
      <c r="E10" s="32"/>
      <c r="F10" s="33"/>
      <c r="G10" s="40"/>
      <c r="H10" s="55"/>
    </row>
    <row r="11" spans="1:8" ht="39.4" customHeight="1" x14ac:dyDescent="0.25">
      <c r="A11" s="31" t="s">
        <v>45</v>
      </c>
      <c r="B11" s="3"/>
      <c r="C11" s="3"/>
      <c r="D11" s="4"/>
      <c r="E11" s="32"/>
      <c r="F11" s="33"/>
      <c r="G11" s="40"/>
      <c r="H11" s="36"/>
    </row>
    <row r="12" spans="1:8" ht="39.4" customHeight="1" x14ac:dyDescent="0.25">
      <c r="A12" s="31" t="s">
        <v>46</v>
      </c>
      <c r="B12" s="34"/>
      <c r="C12" s="34"/>
      <c r="D12" s="35"/>
      <c r="E12" s="36"/>
      <c r="F12" s="37"/>
      <c r="G12" s="41"/>
      <c r="H12" s="55"/>
    </row>
  </sheetData>
  <phoneticPr fontId="2" type="noConversion"/>
  <conditionalFormatting sqref="B2:B12">
    <cfRule type="cellIs" dxfId="182" priority="10" operator="equal">
      <formula>"Low"</formula>
    </cfRule>
    <cfRule type="cellIs" dxfId="181" priority="11" operator="equal">
      <formula>"Medium"</formula>
    </cfRule>
    <cfRule type="cellIs" dxfId="180" priority="12" operator="equal">
      <formula>"High"</formula>
    </cfRule>
  </conditionalFormatting>
  <conditionalFormatting sqref="C2:C12">
    <cfRule type="cellIs" dxfId="179" priority="7" operator="equal">
      <formula>"Low"</formula>
    </cfRule>
    <cfRule type="cellIs" dxfId="178" priority="8" operator="equal">
      <formula>"Medium"</formula>
    </cfRule>
    <cfRule type="cellIs" dxfId="177" priority="9" operator="equal">
      <formula>"High"</formula>
    </cfRule>
  </conditionalFormatting>
  <pageMargins left="0.7" right="0.7" top="0.75" bottom="0.75" header="0.3" footer="0.3"/>
  <pageSetup paperSize="9" orientation="portrait" verticalDpi="0" r:id="rId1"/>
  <ignoredErrors>
    <ignoredError sqref="D12" calculatedColumn="1"/>
  </ignoredErrors>
  <tableParts count="1">
    <tablePart r:id="rId2"/>
  </tableParts>
  <extLst>
    <ext xmlns:x14="http://schemas.microsoft.com/office/spreadsheetml/2009/9/main" uri="{78C0D931-6437-407d-A8EE-F0AAD7539E65}">
      <x14:conditionalFormattings>
        <x14:conditionalFormatting xmlns:xm="http://schemas.microsoft.com/office/excel/2006/main">
          <x14:cfRule type="cellIs" priority="1" operator="equal" id="{33D2818D-FE7F-4111-A4DA-F960B003C205}">
            <xm:f>Lists!$C$4</xm:f>
            <x14:dxf>
              <font>
                <color auto="1"/>
              </font>
              <fill>
                <patternFill>
                  <bgColor rgb="FFFF3300"/>
                </patternFill>
              </fill>
            </x14:dxf>
          </x14:cfRule>
          <x14:cfRule type="cellIs" priority="2" operator="equal" id="{71848815-8646-4D95-9662-B351FCB9B15C}">
            <xm:f>Lists!$C$3</xm:f>
            <x14:dxf>
              <font>
                <color auto="1"/>
              </font>
              <fill>
                <patternFill>
                  <bgColor rgb="FFFFC000"/>
                </patternFill>
              </fill>
            </x14:dxf>
          </x14:cfRule>
          <x14:cfRule type="cellIs" priority="3" operator="equal" id="{44C6EEC0-3D07-4446-88D5-220ADB01F632}">
            <xm:f>Lists!$C$2</xm:f>
            <x14:dxf>
              <font>
                <color auto="1"/>
              </font>
              <fill>
                <patternFill>
                  <bgColor rgb="FF92D050"/>
                </patternFill>
              </fill>
            </x14:dxf>
          </x14:cfRule>
          <xm:sqref>D2:D12</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9974288B-BD45-4C1B-A33C-8069C436BE8B}">
          <x14:formula1>
            <xm:f>Lists!$A$2:$A$4</xm:f>
          </x14:formula1>
          <xm:sqref>B2:B50</xm:sqref>
        </x14:dataValidation>
        <x14:dataValidation type="list" allowBlank="1" showInputMessage="1" showErrorMessage="1" xr:uid="{D8C25584-FA79-4083-AFC9-EC9977DEA7A6}">
          <x14:formula1>
            <xm:f>Lists!$B$2:$B$4</xm:f>
          </x14:formula1>
          <xm:sqref>C2:C50</xm:sqref>
        </x14:dataValidation>
        <x14:dataValidation type="list" allowBlank="1" showInputMessage="1" showErrorMessage="1" xr:uid="{D3D57529-0AC4-40CD-A497-08C1B8E80698}">
          <x14:formula1>
            <xm:f>Lists!$C$2:$C$4</xm:f>
          </x14:formula1>
          <xm:sqref>D3:D50</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8F271C-2F06-41D7-A66D-7EA654F26981}">
  <dimension ref="A1:H50"/>
  <sheetViews>
    <sheetView workbookViewId="0">
      <pane ySplit="1" topLeftCell="A2" activePane="bottomLeft" state="frozen"/>
      <selection activeCell="C5" sqref="C5:G5"/>
      <selection pane="bottomLeft" activeCell="F4" sqref="F4"/>
    </sheetView>
  </sheetViews>
  <sheetFormatPr defaultColWidth="9" defaultRowHeight="18" customHeight="1" x14ac:dyDescent="0.25"/>
  <cols>
    <col min="1" max="1" width="51.7109375" style="2" customWidth="1"/>
    <col min="2" max="3" width="12.140625" style="2" customWidth="1"/>
    <col min="4" max="4" width="12.5703125" style="2" customWidth="1"/>
    <col min="5" max="5" width="19.5703125" style="2" customWidth="1"/>
    <col min="6" max="6" width="27.5703125" style="2" customWidth="1"/>
    <col min="7" max="8" width="50.7109375" style="2" customWidth="1"/>
    <col min="9" max="16384" width="9" style="2"/>
  </cols>
  <sheetData>
    <row r="1" spans="1:8" s="30" customFormat="1" ht="84" customHeight="1" x14ac:dyDescent="0.25">
      <c r="A1" s="28" t="s">
        <v>65</v>
      </c>
      <c r="B1" s="29" t="s">
        <v>7</v>
      </c>
      <c r="C1" s="29" t="s">
        <v>8</v>
      </c>
      <c r="D1" s="29" t="s">
        <v>47</v>
      </c>
      <c r="E1" s="29" t="s">
        <v>14</v>
      </c>
      <c r="F1" s="29" t="s">
        <v>15</v>
      </c>
      <c r="G1" s="38" t="s">
        <v>16</v>
      </c>
      <c r="H1" s="26" t="s">
        <v>53</v>
      </c>
    </row>
    <row r="2" spans="1:8" s="30" customFormat="1" ht="39.4" customHeight="1" x14ac:dyDescent="0.25">
      <c r="A2" s="63"/>
      <c r="B2" s="23"/>
      <c r="C2" s="23"/>
      <c r="D2" s="27" t="str">
        <f>IF(COUNTIF(D3:D49,"Limited")&gt;0,"Limited",IF(COUNTIF(D3:D49,"Reasonable")&gt;0,"Reasonable","Substantial"))</f>
        <v>Substantial</v>
      </c>
      <c r="E2" s="24"/>
      <c r="F2" s="25"/>
      <c r="G2" s="39"/>
      <c r="H2" s="24"/>
    </row>
    <row r="3" spans="1:8" ht="39.4" customHeight="1" x14ac:dyDescent="0.25">
      <c r="A3" s="31" t="s">
        <v>37</v>
      </c>
      <c r="B3" s="3"/>
      <c r="C3" s="3"/>
      <c r="D3" s="4"/>
      <c r="E3" s="32"/>
      <c r="F3" s="33"/>
      <c r="G3" s="40"/>
      <c r="H3" s="32"/>
    </row>
    <row r="4" spans="1:8" ht="39.4" customHeight="1" x14ac:dyDescent="0.25">
      <c r="A4" s="31" t="s">
        <v>38</v>
      </c>
      <c r="B4" s="3"/>
      <c r="C4" s="3"/>
      <c r="D4" s="4"/>
      <c r="E4" s="32"/>
      <c r="F4" s="33"/>
      <c r="G4" s="40"/>
      <c r="H4" s="55"/>
    </row>
    <row r="5" spans="1:8" ht="39.4" customHeight="1" x14ac:dyDescent="0.25">
      <c r="A5" s="31" t="s">
        <v>39</v>
      </c>
      <c r="B5" s="3"/>
      <c r="C5" s="3"/>
      <c r="D5" s="4"/>
      <c r="E5" s="32"/>
      <c r="F5" s="33"/>
      <c r="G5" s="40"/>
      <c r="H5" s="32"/>
    </row>
    <row r="6" spans="1:8" ht="39.4" customHeight="1" x14ac:dyDescent="0.25">
      <c r="A6" s="31" t="s">
        <v>40</v>
      </c>
      <c r="B6" s="3"/>
      <c r="C6" s="3"/>
      <c r="D6" s="4"/>
      <c r="E6" s="32"/>
      <c r="F6" s="33"/>
      <c r="G6" s="40"/>
      <c r="H6" s="55"/>
    </row>
    <row r="7" spans="1:8" ht="39.4" customHeight="1" x14ac:dyDescent="0.25">
      <c r="A7" s="31" t="s">
        <v>41</v>
      </c>
      <c r="B7" s="3"/>
      <c r="C7" s="3"/>
      <c r="D7" s="4"/>
      <c r="E7" s="32"/>
      <c r="F7" s="33"/>
      <c r="G7" s="40"/>
      <c r="H7" s="32"/>
    </row>
    <row r="8" spans="1:8" ht="39.4" customHeight="1" x14ac:dyDescent="0.25">
      <c r="A8" s="31" t="s">
        <v>42</v>
      </c>
      <c r="B8" s="3"/>
      <c r="C8" s="3"/>
      <c r="D8" s="4"/>
      <c r="E8" s="32"/>
      <c r="F8" s="33"/>
      <c r="G8" s="40"/>
      <c r="H8" s="55"/>
    </row>
    <row r="9" spans="1:8" ht="39.4" customHeight="1" x14ac:dyDescent="0.25">
      <c r="A9" s="31" t="s">
        <v>43</v>
      </c>
      <c r="B9" s="3"/>
      <c r="C9" s="3"/>
      <c r="D9" s="4"/>
      <c r="E9" s="32"/>
      <c r="F9" s="33"/>
      <c r="G9" s="40"/>
      <c r="H9" s="32"/>
    </row>
    <row r="10" spans="1:8" ht="39.4" customHeight="1" x14ac:dyDescent="0.25">
      <c r="A10" s="31" t="s">
        <v>44</v>
      </c>
      <c r="B10" s="3"/>
      <c r="C10" s="3"/>
      <c r="D10" s="4"/>
      <c r="E10" s="32"/>
      <c r="F10" s="33"/>
      <c r="G10" s="40"/>
      <c r="H10" s="55"/>
    </row>
    <row r="11" spans="1:8" ht="39.4" customHeight="1" x14ac:dyDescent="0.25">
      <c r="A11" s="31" t="s">
        <v>45</v>
      </c>
      <c r="B11" s="3"/>
      <c r="C11" s="3"/>
      <c r="D11" s="4"/>
      <c r="E11" s="32"/>
      <c r="F11" s="33"/>
      <c r="G11" s="40"/>
      <c r="H11" s="36"/>
    </row>
    <row r="12" spans="1:8" ht="39.4" customHeight="1" x14ac:dyDescent="0.25">
      <c r="A12" s="31" t="s">
        <v>46</v>
      </c>
      <c r="B12" s="34"/>
      <c r="C12" s="34"/>
      <c r="D12" s="35"/>
      <c r="E12" s="36"/>
      <c r="F12" s="37"/>
      <c r="G12" s="41"/>
      <c r="H12" s="55"/>
    </row>
    <row r="13" spans="1:8" ht="39" customHeight="1" x14ac:dyDescent="0.25"/>
    <row r="14" spans="1:8" ht="39" customHeight="1" x14ac:dyDescent="0.25"/>
    <row r="15" spans="1:8" ht="39" customHeight="1" x14ac:dyDescent="0.25"/>
    <row r="16" spans="1:8" ht="39" customHeight="1" x14ac:dyDescent="0.25"/>
    <row r="17" ht="39" customHeight="1" x14ac:dyDescent="0.25"/>
    <row r="18" ht="39" customHeight="1" x14ac:dyDescent="0.25"/>
    <row r="19" ht="39" customHeight="1" x14ac:dyDescent="0.25"/>
    <row r="20" ht="39" customHeight="1" x14ac:dyDescent="0.25"/>
    <row r="21" ht="39" customHeight="1" x14ac:dyDescent="0.25"/>
    <row r="22" ht="39" customHeight="1" x14ac:dyDescent="0.25"/>
    <row r="23" ht="39" customHeight="1" x14ac:dyDescent="0.25"/>
    <row r="24" ht="39" customHeight="1" x14ac:dyDescent="0.25"/>
    <row r="25" ht="39" customHeight="1" x14ac:dyDescent="0.25"/>
    <row r="26" ht="39" customHeight="1" x14ac:dyDescent="0.25"/>
    <row r="27" ht="39" customHeight="1" x14ac:dyDescent="0.25"/>
    <row r="28" ht="39" customHeight="1" x14ac:dyDescent="0.25"/>
    <row r="29" ht="39" customHeight="1" x14ac:dyDescent="0.25"/>
    <row r="30" ht="39" customHeight="1" x14ac:dyDescent="0.25"/>
    <row r="31" ht="39" customHeight="1" x14ac:dyDescent="0.25"/>
    <row r="32" ht="39" customHeight="1" x14ac:dyDescent="0.25"/>
    <row r="33" ht="39" customHeight="1" x14ac:dyDescent="0.25"/>
    <row r="34" ht="39" customHeight="1" x14ac:dyDescent="0.25"/>
    <row r="35" ht="39" customHeight="1" x14ac:dyDescent="0.25"/>
    <row r="36" ht="39" customHeight="1" x14ac:dyDescent="0.25"/>
    <row r="37" ht="39" customHeight="1" x14ac:dyDescent="0.25"/>
    <row r="38" ht="39" customHeight="1" x14ac:dyDescent="0.25"/>
    <row r="39" ht="39" customHeight="1" x14ac:dyDescent="0.25"/>
    <row r="40" ht="39" customHeight="1" x14ac:dyDescent="0.25"/>
    <row r="41" ht="39" customHeight="1" x14ac:dyDescent="0.25"/>
    <row r="42" ht="39" customHeight="1" x14ac:dyDescent="0.25"/>
    <row r="43" ht="39" customHeight="1" x14ac:dyDescent="0.25"/>
    <row r="44" ht="39" customHeight="1" x14ac:dyDescent="0.25"/>
    <row r="45" ht="39" customHeight="1" x14ac:dyDescent="0.25"/>
    <row r="46" ht="39" customHeight="1" x14ac:dyDescent="0.25"/>
    <row r="47" ht="39" customHeight="1" x14ac:dyDescent="0.25"/>
    <row r="48" ht="39" customHeight="1" x14ac:dyDescent="0.25"/>
    <row r="49" ht="39" customHeight="1" x14ac:dyDescent="0.25"/>
    <row r="50" ht="39" customHeight="1" x14ac:dyDescent="0.25"/>
  </sheetData>
  <phoneticPr fontId="2" type="noConversion"/>
  <conditionalFormatting sqref="B2:B12">
    <cfRule type="cellIs" dxfId="173" priority="10" operator="equal">
      <formula>"Low"</formula>
    </cfRule>
    <cfRule type="cellIs" dxfId="172" priority="11" operator="equal">
      <formula>"Medium"</formula>
    </cfRule>
    <cfRule type="cellIs" dxfId="171" priority="12" operator="equal">
      <formula>"High"</formula>
    </cfRule>
  </conditionalFormatting>
  <conditionalFormatting sqref="C2:C12">
    <cfRule type="cellIs" dxfId="170" priority="7" operator="equal">
      <formula>"Low"</formula>
    </cfRule>
    <cfRule type="cellIs" dxfId="169" priority="8" operator="equal">
      <formula>"Medium"</formula>
    </cfRule>
    <cfRule type="cellIs" dxfId="168" priority="9" operator="equal">
      <formula>"High"</formula>
    </cfRule>
  </conditionalFormatting>
  <pageMargins left="0.7" right="0.7" top="0.75" bottom="0.75" header="0.3" footer="0.3"/>
  <pageSetup paperSize="9" orientation="portrait" verticalDpi="0" r:id="rId1"/>
  <ignoredErrors>
    <ignoredError sqref="D12" calculatedColumn="1"/>
  </ignoredErrors>
  <tableParts count="1">
    <tablePart r:id="rId2"/>
  </tableParts>
  <extLst>
    <ext xmlns:x14="http://schemas.microsoft.com/office/spreadsheetml/2009/9/main" uri="{78C0D931-6437-407d-A8EE-F0AAD7539E65}">
      <x14:conditionalFormattings>
        <x14:conditionalFormatting xmlns:xm="http://schemas.microsoft.com/office/excel/2006/main">
          <x14:cfRule type="cellIs" priority="1" operator="equal" id="{5152F9BA-6E4B-4E81-9842-465B4BB990F3}">
            <xm:f>Lists!$C$4</xm:f>
            <x14:dxf>
              <font>
                <color auto="1"/>
              </font>
              <fill>
                <patternFill>
                  <bgColor rgb="FFFF3300"/>
                </patternFill>
              </fill>
            </x14:dxf>
          </x14:cfRule>
          <x14:cfRule type="cellIs" priority="2" operator="equal" id="{3CD78B65-020C-4C43-972C-F685F9898EDE}">
            <xm:f>Lists!$C$3</xm:f>
            <x14:dxf>
              <font>
                <color auto="1"/>
              </font>
              <fill>
                <patternFill>
                  <bgColor rgb="FFFFC000"/>
                </patternFill>
              </fill>
            </x14:dxf>
          </x14:cfRule>
          <x14:cfRule type="cellIs" priority="3" operator="equal" id="{DE7BB66E-E5CD-4D53-94CF-073D31C956EE}">
            <xm:f>Lists!$C$2</xm:f>
            <x14:dxf>
              <font>
                <color auto="1"/>
              </font>
              <fill>
                <patternFill>
                  <bgColor rgb="FF92D050"/>
                </patternFill>
              </fill>
            </x14:dxf>
          </x14:cfRule>
          <xm:sqref>D2:D12</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1DC9DBA8-AFF3-4ED0-A407-4AD1F18C3F1F}">
          <x14:formula1>
            <xm:f>Lists!$C$2:$C$4</xm:f>
          </x14:formula1>
          <xm:sqref>D3:D50</xm:sqref>
        </x14:dataValidation>
        <x14:dataValidation type="list" allowBlank="1" showInputMessage="1" showErrorMessage="1" xr:uid="{0BAE0523-E410-4D40-A6AA-62AFB11A0778}">
          <x14:formula1>
            <xm:f>Lists!$B$2:$B$4</xm:f>
          </x14:formula1>
          <xm:sqref>C2:C50</xm:sqref>
        </x14:dataValidation>
        <x14:dataValidation type="list" allowBlank="1" showInputMessage="1" showErrorMessage="1" xr:uid="{B3242812-3886-40EE-80ED-B551F360D183}">
          <x14:formula1>
            <xm:f>Lists!$A$2:$A$4</xm:f>
          </x14:formula1>
          <xm:sqref>B2:B50</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BD07CE-6A91-441B-86C1-28D00C634E79}">
  <dimension ref="A1:H50"/>
  <sheetViews>
    <sheetView workbookViewId="0">
      <pane ySplit="1" topLeftCell="A2" activePane="bottomLeft" state="frozen"/>
      <selection activeCell="C5" sqref="C5:G5"/>
      <selection pane="bottomLeft" activeCell="G5" sqref="G5"/>
    </sheetView>
  </sheetViews>
  <sheetFormatPr defaultColWidth="9" defaultRowHeight="18" customHeight="1" x14ac:dyDescent="0.25"/>
  <cols>
    <col min="1" max="1" width="51.7109375" style="2" customWidth="1"/>
    <col min="2" max="3" width="12.140625" style="2" customWidth="1"/>
    <col min="4" max="4" width="12.5703125" style="2" customWidth="1"/>
    <col min="5" max="5" width="19.5703125" style="2" customWidth="1"/>
    <col min="6" max="6" width="27.5703125" style="2" customWidth="1"/>
    <col min="7" max="8" width="50.7109375" style="2" customWidth="1"/>
    <col min="9" max="16384" width="9" style="2"/>
  </cols>
  <sheetData>
    <row r="1" spans="1:8" s="30" customFormat="1" ht="84" customHeight="1" x14ac:dyDescent="0.25">
      <c r="A1" s="28" t="s">
        <v>66</v>
      </c>
      <c r="B1" s="29" t="s">
        <v>7</v>
      </c>
      <c r="C1" s="29" t="s">
        <v>8</v>
      </c>
      <c r="D1" s="29" t="s">
        <v>47</v>
      </c>
      <c r="E1" s="29" t="s">
        <v>14</v>
      </c>
      <c r="F1" s="29" t="s">
        <v>15</v>
      </c>
      <c r="G1" s="38" t="s">
        <v>16</v>
      </c>
      <c r="H1" s="26" t="s">
        <v>53</v>
      </c>
    </row>
    <row r="2" spans="1:8" s="30" customFormat="1" ht="39.4" customHeight="1" x14ac:dyDescent="0.25">
      <c r="A2" s="63"/>
      <c r="B2" s="23"/>
      <c r="C2" s="23"/>
      <c r="D2" s="27" t="str">
        <f>IF(COUNTIF(D3:D49,"Limited")&gt;0,"Limited",IF(COUNTIF(D3:D49,"Reasonable")&gt;0,"Reasonable","Substantial"))</f>
        <v>Substantial</v>
      </c>
      <c r="E2" s="24"/>
      <c r="F2" s="25"/>
      <c r="G2" s="39"/>
      <c r="H2" s="24"/>
    </row>
    <row r="3" spans="1:8" ht="39.4" customHeight="1" x14ac:dyDescent="0.25">
      <c r="A3" s="31" t="s">
        <v>37</v>
      </c>
      <c r="B3" s="3"/>
      <c r="C3" s="3"/>
      <c r="D3" s="4"/>
      <c r="E3" s="32"/>
      <c r="F3" s="33"/>
      <c r="G3" s="40"/>
      <c r="H3" s="32"/>
    </row>
    <row r="4" spans="1:8" ht="39.4" customHeight="1" x14ac:dyDescent="0.25">
      <c r="A4" s="31" t="s">
        <v>38</v>
      </c>
      <c r="B4" s="3"/>
      <c r="C4" s="3"/>
      <c r="D4" s="4"/>
      <c r="E4" s="32"/>
      <c r="F4" s="33"/>
      <c r="G4" s="40"/>
      <c r="H4" s="55"/>
    </row>
    <row r="5" spans="1:8" ht="39.4" customHeight="1" x14ac:dyDescent="0.25">
      <c r="A5" s="31" t="s">
        <v>39</v>
      </c>
      <c r="B5" s="3"/>
      <c r="C5" s="3"/>
      <c r="D5" s="4"/>
      <c r="E5" s="32"/>
      <c r="F5" s="33"/>
      <c r="G5" s="40"/>
      <c r="H5" s="32"/>
    </row>
    <row r="6" spans="1:8" ht="39.4" customHeight="1" x14ac:dyDescent="0.25">
      <c r="A6" s="31" t="s">
        <v>40</v>
      </c>
      <c r="B6" s="3"/>
      <c r="C6" s="3"/>
      <c r="D6" s="4"/>
      <c r="E6" s="32"/>
      <c r="F6" s="33"/>
      <c r="G6" s="40"/>
      <c r="H6" s="55"/>
    </row>
    <row r="7" spans="1:8" ht="39.4" customHeight="1" x14ac:dyDescent="0.25">
      <c r="A7" s="31" t="s">
        <v>41</v>
      </c>
      <c r="B7" s="3"/>
      <c r="C7" s="3"/>
      <c r="D7" s="4"/>
      <c r="E7" s="32"/>
      <c r="F7" s="33"/>
      <c r="G7" s="40"/>
      <c r="H7" s="32"/>
    </row>
    <row r="8" spans="1:8" ht="39.4" customHeight="1" x14ac:dyDescent="0.25">
      <c r="A8" s="31" t="s">
        <v>42</v>
      </c>
      <c r="B8" s="3"/>
      <c r="C8" s="3"/>
      <c r="D8" s="4"/>
      <c r="E8" s="32"/>
      <c r="F8" s="33"/>
      <c r="G8" s="40"/>
      <c r="H8" s="55"/>
    </row>
    <row r="9" spans="1:8" ht="39.4" customHeight="1" x14ac:dyDescent="0.25">
      <c r="A9" s="31" t="s">
        <v>43</v>
      </c>
      <c r="B9" s="3"/>
      <c r="C9" s="3"/>
      <c r="D9" s="4"/>
      <c r="E9" s="32"/>
      <c r="F9" s="33"/>
      <c r="G9" s="40"/>
      <c r="H9" s="32"/>
    </row>
    <row r="10" spans="1:8" ht="39.4" customHeight="1" x14ac:dyDescent="0.25">
      <c r="A10" s="31" t="s">
        <v>44</v>
      </c>
      <c r="B10" s="3"/>
      <c r="C10" s="3"/>
      <c r="D10" s="4"/>
      <c r="E10" s="32"/>
      <c r="F10" s="33"/>
      <c r="G10" s="40"/>
      <c r="H10" s="55"/>
    </row>
    <row r="11" spans="1:8" ht="39.4" customHeight="1" x14ac:dyDescent="0.25">
      <c r="A11" s="31" t="s">
        <v>45</v>
      </c>
      <c r="B11" s="3"/>
      <c r="C11" s="3"/>
      <c r="D11" s="4"/>
      <c r="E11" s="32"/>
      <c r="F11" s="33"/>
      <c r="G11" s="40"/>
      <c r="H11" s="36"/>
    </row>
    <row r="12" spans="1:8" ht="39.4" customHeight="1" x14ac:dyDescent="0.25">
      <c r="A12" s="31" t="s">
        <v>46</v>
      </c>
      <c r="B12" s="34"/>
      <c r="C12" s="34"/>
      <c r="D12" s="35"/>
      <c r="E12" s="36"/>
      <c r="F12" s="37"/>
      <c r="G12" s="41"/>
      <c r="H12" s="55"/>
    </row>
    <row r="13" spans="1:8" ht="39" customHeight="1" x14ac:dyDescent="0.25"/>
    <row r="14" spans="1:8" ht="39" customHeight="1" x14ac:dyDescent="0.25"/>
    <row r="15" spans="1:8" ht="39" customHeight="1" x14ac:dyDescent="0.25"/>
    <row r="16" spans="1:8" ht="39" customHeight="1" x14ac:dyDescent="0.25"/>
    <row r="17" ht="39" customHeight="1" x14ac:dyDescent="0.25"/>
    <row r="18" ht="39" customHeight="1" x14ac:dyDescent="0.25"/>
    <row r="19" ht="39" customHeight="1" x14ac:dyDescent="0.25"/>
    <row r="20" ht="39" customHeight="1" x14ac:dyDescent="0.25"/>
    <row r="21" ht="39" customHeight="1" x14ac:dyDescent="0.25"/>
    <row r="22" ht="39" customHeight="1" x14ac:dyDescent="0.25"/>
    <row r="23" ht="39" customHeight="1" x14ac:dyDescent="0.25"/>
    <row r="24" ht="39" customHeight="1" x14ac:dyDescent="0.25"/>
    <row r="25" ht="39" customHeight="1" x14ac:dyDescent="0.25"/>
    <row r="26" ht="39" customHeight="1" x14ac:dyDescent="0.25"/>
    <row r="27" ht="39" customHeight="1" x14ac:dyDescent="0.25"/>
    <row r="28" ht="39" customHeight="1" x14ac:dyDescent="0.25"/>
    <row r="29" ht="39" customHeight="1" x14ac:dyDescent="0.25"/>
    <row r="30" ht="39" customHeight="1" x14ac:dyDescent="0.25"/>
    <row r="31" ht="39" customHeight="1" x14ac:dyDescent="0.25"/>
    <row r="32" ht="39" customHeight="1" x14ac:dyDescent="0.25"/>
    <row r="33" ht="39" customHeight="1" x14ac:dyDescent="0.25"/>
    <row r="34" ht="39" customHeight="1" x14ac:dyDescent="0.25"/>
    <row r="35" ht="39" customHeight="1" x14ac:dyDescent="0.25"/>
    <row r="36" ht="39" customHeight="1" x14ac:dyDescent="0.25"/>
    <row r="37" ht="39" customHeight="1" x14ac:dyDescent="0.25"/>
    <row r="38" ht="39" customHeight="1" x14ac:dyDescent="0.25"/>
    <row r="39" ht="39" customHeight="1" x14ac:dyDescent="0.25"/>
    <row r="40" ht="39" customHeight="1" x14ac:dyDescent="0.25"/>
    <row r="41" ht="39" customHeight="1" x14ac:dyDescent="0.25"/>
    <row r="42" ht="39" customHeight="1" x14ac:dyDescent="0.25"/>
    <row r="43" ht="39" customHeight="1" x14ac:dyDescent="0.25"/>
    <row r="44" ht="39" customHeight="1" x14ac:dyDescent="0.25"/>
    <row r="45" ht="39" customHeight="1" x14ac:dyDescent="0.25"/>
    <row r="46" ht="39" customHeight="1" x14ac:dyDescent="0.25"/>
    <row r="47" ht="39" customHeight="1" x14ac:dyDescent="0.25"/>
    <row r="48" ht="39" customHeight="1" x14ac:dyDescent="0.25"/>
    <row r="49" ht="39" customHeight="1" x14ac:dyDescent="0.25"/>
    <row r="50" ht="39" customHeight="1" x14ac:dyDescent="0.25"/>
  </sheetData>
  <phoneticPr fontId="2" type="noConversion"/>
  <conditionalFormatting sqref="B2:B12">
    <cfRule type="cellIs" dxfId="164" priority="10" operator="equal">
      <formula>"Low"</formula>
    </cfRule>
    <cfRule type="cellIs" dxfId="163" priority="11" operator="equal">
      <formula>"Medium"</formula>
    </cfRule>
    <cfRule type="cellIs" dxfId="162" priority="12" operator="equal">
      <formula>"High"</formula>
    </cfRule>
  </conditionalFormatting>
  <conditionalFormatting sqref="C2:C12">
    <cfRule type="cellIs" dxfId="161" priority="7" operator="equal">
      <formula>"Low"</formula>
    </cfRule>
    <cfRule type="cellIs" dxfId="160" priority="8" operator="equal">
      <formula>"Medium"</formula>
    </cfRule>
    <cfRule type="cellIs" dxfId="159" priority="9" operator="equal">
      <formula>"High"</formula>
    </cfRule>
  </conditionalFormatting>
  <pageMargins left="0.7" right="0.7" top="0.75" bottom="0.75" header="0.3" footer="0.3"/>
  <pageSetup paperSize="9" orientation="portrait" verticalDpi="0" r:id="rId1"/>
  <ignoredErrors>
    <ignoredError sqref="D12" calculatedColumn="1"/>
  </ignoredErrors>
  <tableParts count="1">
    <tablePart r:id="rId2"/>
  </tableParts>
  <extLst>
    <ext xmlns:x14="http://schemas.microsoft.com/office/spreadsheetml/2009/9/main" uri="{78C0D931-6437-407d-A8EE-F0AAD7539E65}">
      <x14:conditionalFormattings>
        <x14:conditionalFormatting xmlns:xm="http://schemas.microsoft.com/office/excel/2006/main">
          <x14:cfRule type="cellIs" priority="1" operator="equal" id="{5F52CDDE-75CB-4BBC-85EC-301BFE9CBCE4}">
            <xm:f>Lists!$C$4</xm:f>
            <x14:dxf>
              <font>
                <color auto="1"/>
              </font>
              <fill>
                <patternFill>
                  <bgColor rgb="FFFF3300"/>
                </patternFill>
              </fill>
            </x14:dxf>
          </x14:cfRule>
          <x14:cfRule type="cellIs" priority="2" operator="equal" id="{AA780B28-D2FA-4431-A9B9-BDB9DC7BA76B}">
            <xm:f>Lists!$C$3</xm:f>
            <x14:dxf>
              <font>
                <color auto="1"/>
              </font>
              <fill>
                <patternFill>
                  <bgColor rgb="FFFFC000"/>
                </patternFill>
              </fill>
            </x14:dxf>
          </x14:cfRule>
          <x14:cfRule type="cellIs" priority="3" operator="equal" id="{207B62C5-64DC-475B-8395-F75BE27ED590}">
            <xm:f>Lists!$C$2</xm:f>
            <x14:dxf>
              <font>
                <color auto="1"/>
              </font>
              <fill>
                <patternFill>
                  <bgColor rgb="FF92D050"/>
                </patternFill>
              </fill>
            </x14:dxf>
          </x14:cfRule>
          <xm:sqref>D2:D12</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36E1DCA8-93D7-4380-8DA3-482471E51A3C}">
          <x14:formula1>
            <xm:f>Lists!$A$2:$A$4</xm:f>
          </x14:formula1>
          <xm:sqref>B2:B50</xm:sqref>
        </x14:dataValidation>
        <x14:dataValidation type="list" allowBlank="1" showInputMessage="1" showErrorMessage="1" xr:uid="{0FB7D1A6-ACF8-47DC-B3F1-AA1CABD94715}">
          <x14:formula1>
            <xm:f>Lists!$B$2:$B$4</xm:f>
          </x14:formula1>
          <xm:sqref>C2:C50</xm:sqref>
        </x14:dataValidation>
        <x14:dataValidation type="list" allowBlank="1" showInputMessage="1" showErrorMessage="1" xr:uid="{E3CD58DF-A327-45E4-B80A-4703D01463C0}">
          <x14:formula1>
            <xm:f>Lists!$C$2:$C$4</xm:f>
          </x14:formula1>
          <xm:sqref>D3:D50</xm:sqref>
        </x14:dataValidation>
      </x14:dataValidation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B906F5-D065-427E-ACFF-8BC24BDBB9F2}">
  <dimension ref="A1:H12"/>
  <sheetViews>
    <sheetView workbookViewId="0">
      <pane ySplit="1" topLeftCell="A2" activePane="bottomLeft" state="frozen"/>
      <selection activeCell="C5" sqref="C5:G5"/>
      <selection pane="bottomLeft" activeCell="A2" sqref="A2"/>
    </sheetView>
  </sheetViews>
  <sheetFormatPr defaultColWidth="9" defaultRowHeight="39.4" customHeight="1" x14ac:dyDescent="0.25"/>
  <cols>
    <col min="1" max="1" width="51.7109375" style="2" customWidth="1"/>
    <col min="2" max="3" width="12.140625" style="2" customWidth="1"/>
    <col min="4" max="4" width="12.5703125" style="2" customWidth="1"/>
    <col min="5" max="5" width="19.5703125" style="2" customWidth="1"/>
    <col min="6" max="6" width="27.5703125" style="2" customWidth="1"/>
    <col min="7" max="8" width="50.7109375" style="2" customWidth="1"/>
    <col min="9" max="16384" width="9" style="2"/>
  </cols>
  <sheetData>
    <row r="1" spans="1:8" s="30" customFormat="1" ht="84" customHeight="1" x14ac:dyDescent="0.25">
      <c r="A1" s="28" t="s">
        <v>67</v>
      </c>
      <c r="B1" s="29" t="s">
        <v>7</v>
      </c>
      <c r="C1" s="29" t="s">
        <v>8</v>
      </c>
      <c r="D1" s="29" t="s">
        <v>47</v>
      </c>
      <c r="E1" s="29" t="s">
        <v>14</v>
      </c>
      <c r="F1" s="29" t="s">
        <v>15</v>
      </c>
      <c r="G1" s="38" t="s">
        <v>16</v>
      </c>
      <c r="H1" s="26" t="s">
        <v>53</v>
      </c>
    </row>
    <row r="2" spans="1:8" s="30" customFormat="1" ht="39.4" customHeight="1" x14ac:dyDescent="0.25">
      <c r="A2" s="63"/>
      <c r="B2" s="23"/>
      <c r="C2" s="23"/>
      <c r="D2" s="27" t="str">
        <f>IF(COUNTIF(D3:D49,"Limited")&gt;0,"Limited",IF(COUNTIF(D3:D49,"Reasonable")&gt;0,"Reasonable","Substantial"))</f>
        <v>Substantial</v>
      </c>
      <c r="E2" s="24"/>
      <c r="F2" s="25"/>
      <c r="G2" s="39"/>
      <c r="H2" s="24"/>
    </row>
    <row r="3" spans="1:8" ht="39.4" customHeight="1" x14ac:dyDescent="0.25">
      <c r="A3" s="31" t="s">
        <v>37</v>
      </c>
      <c r="B3" s="3"/>
      <c r="C3" s="3"/>
      <c r="D3" s="4"/>
      <c r="E3" s="32"/>
      <c r="F3" s="33"/>
      <c r="G3" s="40"/>
      <c r="H3" s="32"/>
    </row>
    <row r="4" spans="1:8" ht="39.4" customHeight="1" x14ac:dyDescent="0.25">
      <c r="A4" s="31" t="s">
        <v>38</v>
      </c>
      <c r="B4" s="3"/>
      <c r="C4" s="3"/>
      <c r="D4" s="4"/>
      <c r="E4" s="32"/>
      <c r="F4" s="33"/>
      <c r="G4" s="40"/>
      <c r="H4" s="55"/>
    </row>
    <row r="5" spans="1:8" ht="39.4" customHeight="1" x14ac:dyDescent="0.25">
      <c r="A5" s="31" t="s">
        <v>39</v>
      </c>
      <c r="B5" s="3"/>
      <c r="C5" s="3"/>
      <c r="D5" s="4"/>
      <c r="E5" s="32"/>
      <c r="F5" s="33"/>
      <c r="G5" s="40"/>
      <c r="H5" s="32"/>
    </row>
    <row r="6" spans="1:8" ht="39.4" customHeight="1" x14ac:dyDescent="0.25">
      <c r="A6" s="31" t="s">
        <v>40</v>
      </c>
      <c r="B6" s="3"/>
      <c r="C6" s="3"/>
      <c r="D6" s="4"/>
      <c r="E6" s="32"/>
      <c r="F6" s="33"/>
      <c r="G6" s="40"/>
      <c r="H6" s="55"/>
    </row>
    <row r="7" spans="1:8" ht="39.4" customHeight="1" x14ac:dyDescent="0.25">
      <c r="A7" s="31" t="s">
        <v>41</v>
      </c>
      <c r="B7" s="3"/>
      <c r="C7" s="3"/>
      <c r="D7" s="4"/>
      <c r="E7" s="32"/>
      <c r="F7" s="33"/>
      <c r="G7" s="40"/>
      <c r="H7" s="32"/>
    </row>
    <row r="8" spans="1:8" ht="39.4" customHeight="1" x14ac:dyDescent="0.25">
      <c r="A8" s="31" t="s">
        <v>42</v>
      </c>
      <c r="B8" s="3"/>
      <c r="C8" s="3"/>
      <c r="D8" s="4"/>
      <c r="E8" s="32"/>
      <c r="F8" s="33"/>
      <c r="G8" s="40"/>
      <c r="H8" s="55"/>
    </row>
    <row r="9" spans="1:8" ht="39.4" customHeight="1" x14ac:dyDescent="0.25">
      <c r="A9" s="31" t="s">
        <v>43</v>
      </c>
      <c r="B9" s="3"/>
      <c r="C9" s="3"/>
      <c r="D9" s="4"/>
      <c r="E9" s="32"/>
      <c r="F9" s="33"/>
      <c r="G9" s="40"/>
      <c r="H9" s="32"/>
    </row>
    <row r="10" spans="1:8" ht="39.4" customHeight="1" x14ac:dyDescent="0.25">
      <c r="A10" s="31" t="s">
        <v>44</v>
      </c>
      <c r="B10" s="3"/>
      <c r="C10" s="3"/>
      <c r="D10" s="4"/>
      <c r="E10" s="32"/>
      <c r="F10" s="33"/>
      <c r="G10" s="40"/>
      <c r="H10" s="55"/>
    </row>
    <row r="11" spans="1:8" ht="39.4" customHeight="1" x14ac:dyDescent="0.25">
      <c r="A11" s="31" t="s">
        <v>45</v>
      </c>
      <c r="B11" s="3"/>
      <c r="C11" s="3"/>
      <c r="D11" s="4"/>
      <c r="E11" s="32"/>
      <c r="F11" s="33"/>
      <c r="G11" s="40"/>
      <c r="H11" s="36"/>
    </row>
    <row r="12" spans="1:8" ht="39.4" customHeight="1" x14ac:dyDescent="0.25">
      <c r="A12" s="31" t="s">
        <v>46</v>
      </c>
      <c r="B12" s="34"/>
      <c r="C12" s="34"/>
      <c r="D12" s="35"/>
      <c r="E12" s="36"/>
      <c r="F12" s="37"/>
      <c r="G12" s="41"/>
      <c r="H12" s="55"/>
    </row>
  </sheetData>
  <phoneticPr fontId="2" type="noConversion"/>
  <conditionalFormatting sqref="B2:B12">
    <cfRule type="cellIs" dxfId="155" priority="10" operator="equal">
      <formula>"Low"</formula>
    </cfRule>
    <cfRule type="cellIs" dxfId="154" priority="11" operator="equal">
      <formula>"Medium"</formula>
    </cfRule>
    <cfRule type="cellIs" dxfId="153" priority="12" operator="equal">
      <formula>"High"</formula>
    </cfRule>
  </conditionalFormatting>
  <conditionalFormatting sqref="C2:C12">
    <cfRule type="cellIs" dxfId="152" priority="7" operator="equal">
      <formula>"Low"</formula>
    </cfRule>
    <cfRule type="cellIs" dxfId="151" priority="8" operator="equal">
      <formula>"Medium"</formula>
    </cfRule>
    <cfRule type="cellIs" dxfId="150" priority="9" operator="equal">
      <formula>"High"</formula>
    </cfRule>
  </conditionalFormatting>
  <pageMargins left="0.7" right="0.7" top="0.75" bottom="0.75" header="0.3" footer="0.3"/>
  <pageSetup paperSize="9" orientation="portrait" verticalDpi="0" r:id="rId1"/>
  <ignoredErrors>
    <ignoredError sqref="D12" calculatedColumn="1"/>
  </ignoredErrors>
  <tableParts count="1">
    <tablePart r:id="rId2"/>
  </tableParts>
  <extLst>
    <ext xmlns:x14="http://schemas.microsoft.com/office/spreadsheetml/2009/9/main" uri="{78C0D931-6437-407d-A8EE-F0AAD7539E65}">
      <x14:conditionalFormattings>
        <x14:conditionalFormatting xmlns:xm="http://schemas.microsoft.com/office/excel/2006/main">
          <x14:cfRule type="cellIs" priority="1" operator="equal" id="{3A3594F5-DF69-4182-B244-BA42FE83189F}">
            <xm:f>Lists!$C$4</xm:f>
            <x14:dxf>
              <font>
                <color auto="1"/>
              </font>
              <fill>
                <patternFill>
                  <bgColor rgb="FFFF3300"/>
                </patternFill>
              </fill>
            </x14:dxf>
          </x14:cfRule>
          <x14:cfRule type="cellIs" priority="2" operator="equal" id="{F844AFC0-28E6-4C88-9FBE-576EC5194595}">
            <xm:f>Lists!$C$3</xm:f>
            <x14:dxf>
              <font>
                <color auto="1"/>
              </font>
              <fill>
                <patternFill>
                  <bgColor rgb="FFFFC000"/>
                </patternFill>
              </fill>
            </x14:dxf>
          </x14:cfRule>
          <x14:cfRule type="cellIs" priority="3" operator="equal" id="{60974E41-555E-4BBF-879E-168CB35A9679}">
            <xm:f>Lists!$C$2</xm:f>
            <x14:dxf>
              <font>
                <color auto="1"/>
              </font>
              <fill>
                <patternFill>
                  <bgColor rgb="FF92D050"/>
                </patternFill>
              </fill>
            </x14:dxf>
          </x14:cfRule>
          <xm:sqref>D2:D12</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EE03F337-C2FB-40AB-82F3-28E8D08DB953}">
          <x14:formula1>
            <xm:f>Lists!$C$2:$C$4</xm:f>
          </x14:formula1>
          <xm:sqref>D3:D50</xm:sqref>
        </x14:dataValidation>
        <x14:dataValidation type="list" allowBlank="1" showInputMessage="1" showErrorMessage="1" xr:uid="{7CF32DC5-9E94-4433-9458-BEF850214BD0}">
          <x14:formula1>
            <xm:f>Lists!$B$2:$B$4</xm:f>
          </x14:formula1>
          <xm:sqref>C2:C50</xm:sqref>
        </x14:dataValidation>
        <x14:dataValidation type="list" allowBlank="1" showInputMessage="1" showErrorMessage="1" xr:uid="{CB587238-3A58-4743-8D8F-186BCF390787}">
          <x14:formula1>
            <xm:f>Lists!$A$2:$A$4</xm:f>
          </x14:formula1>
          <xm:sqref>B2:B50</xm:sqref>
        </x14:dataValidation>
      </x14:dataValidation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BA2EE7-0C64-4D5C-A5C5-02A53B128BDE}">
  <dimension ref="A1:H12"/>
  <sheetViews>
    <sheetView workbookViewId="0">
      <pane ySplit="1" topLeftCell="A2" activePane="bottomLeft" state="frozen"/>
      <selection activeCell="C5" sqref="C5:G5"/>
      <selection pane="bottomLeft" activeCell="A2" sqref="A2"/>
    </sheetView>
  </sheetViews>
  <sheetFormatPr defaultColWidth="9" defaultRowHeight="39.4" customHeight="1" x14ac:dyDescent="0.25"/>
  <cols>
    <col min="1" max="1" width="51.7109375" style="2" customWidth="1"/>
    <col min="2" max="3" width="12.140625" style="2" customWidth="1"/>
    <col min="4" max="4" width="12.5703125" style="2" customWidth="1"/>
    <col min="5" max="5" width="19.5703125" style="2" customWidth="1"/>
    <col min="6" max="6" width="27.5703125" style="2" customWidth="1"/>
    <col min="7" max="8" width="50.7109375" style="2" customWidth="1"/>
    <col min="9" max="16384" width="9" style="2"/>
  </cols>
  <sheetData>
    <row r="1" spans="1:8" s="30" customFormat="1" ht="84" customHeight="1" x14ac:dyDescent="0.25">
      <c r="A1" s="28" t="s">
        <v>68</v>
      </c>
      <c r="B1" s="29" t="s">
        <v>7</v>
      </c>
      <c r="C1" s="29" t="s">
        <v>8</v>
      </c>
      <c r="D1" s="29" t="s">
        <v>47</v>
      </c>
      <c r="E1" s="29" t="s">
        <v>14</v>
      </c>
      <c r="F1" s="29" t="s">
        <v>15</v>
      </c>
      <c r="G1" s="38" t="s">
        <v>16</v>
      </c>
      <c r="H1" s="26" t="s">
        <v>53</v>
      </c>
    </row>
    <row r="2" spans="1:8" s="30" customFormat="1" ht="39.4" customHeight="1" x14ac:dyDescent="0.25">
      <c r="A2" s="63"/>
      <c r="B2" s="23"/>
      <c r="C2" s="23"/>
      <c r="D2" s="27" t="str">
        <f>IF(COUNTIF(D3:D49,"Limited")&gt;0,"Limited",IF(COUNTIF(D3:D49,"Reasonable")&gt;0,"Reasonable","Substantial"))</f>
        <v>Substantial</v>
      </c>
      <c r="E2" s="24"/>
      <c r="F2" s="25"/>
      <c r="G2" s="39"/>
      <c r="H2" s="24"/>
    </row>
    <row r="3" spans="1:8" ht="39.4" customHeight="1" x14ac:dyDescent="0.25">
      <c r="A3" s="31" t="s">
        <v>37</v>
      </c>
      <c r="B3" s="3"/>
      <c r="C3" s="3"/>
      <c r="D3" s="4"/>
      <c r="E3" s="32"/>
      <c r="F3" s="33"/>
      <c r="G3" s="40"/>
      <c r="H3" s="32"/>
    </row>
    <row r="4" spans="1:8" ht="39.4" customHeight="1" x14ac:dyDescent="0.25">
      <c r="A4" s="31" t="s">
        <v>38</v>
      </c>
      <c r="B4" s="3"/>
      <c r="C4" s="3"/>
      <c r="D4" s="4"/>
      <c r="E4" s="32"/>
      <c r="F4" s="33"/>
      <c r="G4" s="40"/>
      <c r="H4" s="55"/>
    </row>
    <row r="5" spans="1:8" ht="39.4" customHeight="1" x14ac:dyDescent="0.25">
      <c r="A5" s="31" t="s">
        <v>39</v>
      </c>
      <c r="B5" s="3"/>
      <c r="C5" s="3"/>
      <c r="D5" s="4"/>
      <c r="E5" s="32"/>
      <c r="F5" s="33"/>
      <c r="G5" s="40"/>
      <c r="H5" s="32"/>
    </row>
    <row r="6" spans="1:8" ht="39.4" customHeight="1" x14ac:dyDescent="0.25">
      <c r="A6" s="31" t="s">
        <v>40</v>
      </c>
      <c r="B6" s="3"/>
      <c r="C6" s="3"/>
      <c r="D6" s="4"/>
      <c r="E6" s="32"/>
      <c r="F6" s="33"/>
      <c r="G6" s="40"/>
      <c r="H6" s="55"/>
    </row>
    <row r="7" spans="1:8" ht="39.4" customHeight="1" x14ac:dyDescent="0.25">
      <c r="A7" s="31" t="s">
        <v>41</v>
      </c>
      <c r="B7" s="3"/>
      <c r="C7" s="3"/>
      <c r="D7" s="4"/>
      <c r="E7" s="32"/>
      <c r="F7" s="33"/>
      <c r="G7" s="40"/>
      <c r="H7" s="32"/>
    </row>
    <row r="8" spans="1:8" ht="39.4" customHeight="1" x14ac:dyDescent="0.25">
      <c r="A8" s="31" t="s">
        <v>42</v>
      </c>
      <c r="B8" s="3"/>
      <c r="C8" s="3"/>
      <c r="D8" s="4"/>
      <c r="E8" s="32"/>
      <c r="F8" s="33"/>
      <c r="G8" s="40"/>
      <c r="H8" s="55"/>
    </row>
    <row r="9" spans="1:8" ht="39.4" customHeight="1" x14ac:dyDescent="0.25">
      <c r="A9" s="31" t="s">
        <v>43</v>
      </c>
      <c r="B9" s="3"/>
      <c r="C9" s="3"/>
      <c r="D9" s="4"/>
      <c r="E9" s="32"/>
      <c r="F9" s="33"/>
      <c r="G9" s="40"/>
      <c r="H9" s="32"/>
    </row>
    <row r="10" spans="1:8" ht="39.4" customHeight="1" x14ac:dyDescent="0.25">
      <c r="A10" s="31" t="s">
        <v>44</v>
      </c>
      <c r="B10" s="3"/>
      <c r="C10" s="3"/>
      <c r="D10" s="4"/>
      <c r="E10" s="32"/>
      <c r="F10" s="33"/>
      <c r="G10" s="40"/>
      <c r="H10" s="55"/>
    </row>
    <row r="11" spans="1:8" ht="39.4" customHeight="1" x14ac:dyDescent="0.25">
      <c r="A11" s="31" t="s">
        <v>45</v>
      </c>
      <c r="B11" s="3"/>
      <c r="C11" s="3"/>
      <c r="D11" s="4"/>
      <c r="E11" s="32"/>
      <c r="F11" s="33"/>
      <c r="G11" s="40"/>
      <c r="H11" s="36"/>
    </row>
    <row r="12" spans="1:8" ht="39.4" customHeight="1" x14ac:dyDescent="0.25">
      <c r="A12" s="31" t="s">
        <v>46</v>
      </c>
      <c r="B12" s="34"/>
      <c r="C12" s="34"/>
      <c r="D12" s="35"/>
      <c r="E12" s="36"/>
      <c r="F12" s="37"/>
      <c r="G12" s="41"/>
      <c r="H12" s="55"/>
    </row>
  </sheetData>
  <phoneticPr fontId="2" type="noConversion"/>
  <conditionalFormatting sqref="B2:B12">
    <cfRule type="cellIs" dxfId="146" priority="10" operator="equal">
      <formula>"Low"</formula>
    </cfRule>
    <cfRule type="cellIs" dxfId="145" priority="11" operator="equal">
      <formula>"Medium"</formula>
    </cfRule>
    <cfRule type="cellIs" dxfId="144" priority="12" operator="equal">
      <formula>"High"</formula>
    </cfRule>
  </conditionalFormatting>
  <conditionalFormatting sqref="C2:C12">
    <cfRule type="cellIs" dxfId="143" priority="7" operator="equal">
      <formula>"Low"</formula>
    </cfRule>
    <cfRule type="cellIs" dxfId="142" priority="8" operator="equal">
      <formula>"Medium"</formula>
    </cfRule>
    <cfRule type="cellIs" dxfId="141" priority="9" operator="equal">
      <formula>"High"</formula>
    </cfRule>
  </conditionalFormatting>
  <pageMargins left="0.7" right="0.7" top="0.75" bottom="0.75" header="0.3" footer="0.3"/>
  <pageSetup paperSize="9" orientation="portrait" verticalDpi="0" r:id="rId1"/>
  <ignoredErrors>
    <ignoredError sqref="D12" calculatedColumn="1"/>
  </ignoredErrors>
  <tableParts count="1">
    <tablePart r:id="rId2"/>
  </tableParts>
  <extLst>
    <ext xmlns:x14="http://schemas.microsoft.com/office/spreadsheetml/2009/9/main" uri="{78C0D931-6437-407d-A8EE-F0AAD7539E65}">
      <x14:conditionalFormattings>
        <x14:conditionalFormatting xmlns:xm="http://schemas.microsoft.com/office/excel/2006/main">
          <x14:cfRule type="cellIs" priority="1" operator="equal" id="{AE518BB7-45F3-4B21-AD4B-6C11745CAF71}">
            <xm:f>Lists!$C$4</xm:f>
            <x14:dxf>
              <font>
                <color auto="1"/>
              </font>
              <fill>
                <patternFill>
                  <bgColor rgb="FFFF3300"/>
                </patternFill>
              </fill>
            </x14:dxf>
          </x14:cfRule>
          <x14:cfRule type="cellIs" priority="2" operator="equal" id="{8498A199-1F37-4D36-BA28-7955964A0F6B}">
            <xm:f>Lists!$C$3</xm:f>
            <x14:dxf>
              <font>
                <color auto="1"/>
              </font>
              <fill>
                <patternFill>
                  <bgColor rgb="FFFFC000"/>
                </patternFill>
              </fill>
            </x14:dxf>
          </x14:cfRule>
          <x14:cfRule type="cellIs" priority="3" operator="equal" id="{C4A9BC5F-6E36-47E3-8361-7751502D18B6}">
            <xm:f>Lists!$C$2</xm:f>
            <x14:dxf>
              <font>
                <color auto="1"/>
              </font>
              <fill>
                <patternFill>
                  <bgColor rgb="FF92D050"/>
                </patternFill>
              </fill>
            </x14:dxf>
          </x14:cfRule>
          <xm:sqref>D2:D12</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797EA50B-BE5F-4CAD-B728-545B5F0D0330}">
          <x14:formula1>
            <xm:f>Lists!$A$2:$A$4</xm:f>
          </x14:formula1>
          <xm:sqref>B2:B50</xm:sqref>
        </x14:dataValidation>
        <x14:dataValidation type="list" allowBlank="1" showInputMessage="1" showErrorMessage="1" xr:uid="{3AB7AB86-8C3A-43DF-85EB-FB238D980055}">
          <x14:formula1>
            <xm:f>Lists!$B$2:$B$4</xm:f>
          </x14:formula1>
          <xm:sqref>C2:C50</xm:sqref>
        </x14:dataValidation>
        <x14:dataValidation type="list" allowBlank="1" showInputMessage="1" showErrorMessage="1" xr:uid="{D93314F9-D40F-4196-BB0E-8E23F925414B}">
          <x14:formula1>
            <xm:f>Lists!$C$2:$C$4</xm:f>
          </x14:formula1>
          <xm:sqref>D3:D50</xm:sqref>
        </x14:dataValidation>
      </x14:dataValidations>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21DA1C-0C35-479A-955D-7CA9C8C6899C}">
  <dimension ref="A1:H12"/>
  <sheetViews>
    <sheetView workbookViewId="0">
      <pane ySplit="1" topLeftCell="A2" activePane="bottomLeft" state="frozen"/>
      <selection activeCell="C5" sqref="C5:G5"/>
      <selection pane="bottomLeft" activeCell="E4" sqref="E4"/>
    </sheetView>
  </sheetViews>
  <sheetFormatPr defaultColWidth="9" defaultRowHeight="39.4" customHeight="1" x14ac:dyDescent="0.25"/>
  <cols>
    <col min="1" max="1" width="51.7109375" style="2" customWidth="1"/>
    <col min="2" max="3" width="12.140625" style="2" customWidth="1"/>
    <col min="4" max="4" width="12.5703125" style="2" customWidth="1"/>
    <col min="5" max="5" width="19.5703125" style="2" customWidth="1"/>
    <col min="6" max="6" width="27.5703125" style="2" customWidth="1"/>
    <col min="7" max="8" width="50.7109375" style="2" customWidth="1"/>
    <col min="9" max="16384" width="9" style="2"/>
  </cols>
  <sheetData>
    <row r="1" spans="1:8" s="30" customFormat="1" ht="84" customHeight="1" x14ac:dyDescent="0.25">
      <c r="A1" s="28" t="s">
        <v>69</v>
      </c>
      <c r="B1" s="29" t="s">
        <v>7</v>
      </c>
      <c r="C1" s="29" t="s">
        <v>8</v>
      </c>
      <c r="D1" s="29" t="s">
        <v>47</v>
      </c>
      <c r="E1" s="29" t="s">
        <v>14</v>
      </c>
      <c r="F1" s="29" t="s">
        <v>15</v>
      </c>
      <c r="G1" s="38" t="s">
        <v>16</v>
      </c>
      <c r="H1" s="26" t="s">
        <v>53</v>
      </c>
    </row>
    <row r="2" spans="1:8" s="30" customFormat="1" ht="39.4" customHeight="1" x14ac:dyDescent="0.25">
      <c r="A2" s="63"/>
      <c r="B2" s="23"/>
      <c r="C2" s="23"/>
      <c r="D2" s="27" t="str">
        <f>IF(COUNTIF(D3:D49,"Limited")&gt;0,"Limited",IF(COUNTIF(D3:D49,"Reasonable")&gt;0,"Reasonable","Substantial"))</f>
        <v>Substantial</v>
      </c>
      <c r="E2" s="24"/>
      <c r="F2" s="25"/>
      <c r="G2" s="39"/>
      <c r="H2" s="24"/>
    </row>
    <row r="3" spans="1:8" ht="39.4" customHeight="1" x14ac:dyDescent="0.25">
      <c r="A3" s="31" t="s">
        <v>37</v>
      </c>
      <c r="B3" s="3"/>
      <c r="C3" s="3"/>
      <c r="D3" s="4"/>
      <c r="E3" s="32"/>
      <c r="F3" s="33"/>
      <c r="G3" s="40"/>
      <c r="H3" s="32"/>
    </row>
    <row r="4" spans="1:8" ht="39.4" customHeight="1" x14ac:dyDescent="0.25">
      <c r="A4" s="31" t="s">
        <v>38</v>
      </c>
      <c r="B4" s="3"/>
      <c r="C4" s="3"/>
      <c r="D4" s="4"/>
      <c r="E4" s="32"/>
      <c r="F4" s="33"/>
      <c r="G4" s="40"/>
      <c r="H4" s="55"/>
    </row>
    <row r="5" spans="1:8" ht="39.4" customHeight="1" x14ac:dyDescent="0.25">
      <c r="A5" s="31" t="s">
        <v>39</v>
      </c>
      <c r="B5" s="3"/>
      <c r="C5" s="3"/>
      <c r="D5" s="4"/>
      <c r="E5" s="32"/>
      <c r="F5" s="33"/>
      <c r="G5" s="40"/>
      <c r="H5" s="32"/>
    </row>
    <row r="6" spans="1:8" ht="39.4" customHeight="1" x14ac:dyDescent="0.25">
      <c r="A6" s="31" t="s">
        <v>40</v>
      </c>
      <c r="B6" s="3"/>
      <c r="C6" s="3"/>
      <c r="D6" s="4"/>
      <c r="E6" s="32"/>
      <c r="F6" s="33"/>
      <c r="G6" s="40"/>
      <c r="H6" s="55"/>
    </row>
    <row r="7" spans="1:8" ht="39.4" customHeight="1" x14ac:dyDescent="0.25">
      <c r="A7" s="31" t="s">
        <v>41</v>
      </c>
      <c r="B7" s="3"/>
      <c r="C7" s="3"/>
      <c r="D7" s="4"/>
      <c r="E7" s="32"/>
      <c r="F7" s="33"/>
      <c r="G7" s="40"/>
      <c r="H7" s="32"/>
    </row>
    <row r="8" spans="1:8" ht="39.4" customHeight="1" x14ac:dyDescent="0.25">
      <c r="A8" s="31" t="s">
        <v>42</v>
      </c>
      <c r="B8" s="3"/>
      <c r="C8" s="3"/>
      <c r="D8" s="4"/>
      <c r="E8" s="32"/>
      <c r="F8" s="33"/>
      <c r="G8" s="40"/>
      <c r="H8" s="55"/>
    </row>
    <row r="9" spans="1:8" ht="39.4" customHeight="1" x14ac:dyDescent="0.25">
      <c r="A9" s="31" t="s">
        <v>43</v>
      </c>
      <c r="B9" s="3"/>
      <c r="C9" s="3"/>
      <c r="D9" s="4"/>
      <c r="E9" s="32"/>
      <c r="F9" s="33"/>
      <c r="G9" s="40"/>
      <c r="H9" s="32"/>
    </row>
    <row r="10" spans="1:8" ht="39.4" customHeight="1" x14ac:dyDescent="0.25">
      <c r="A10" s="31" t="s">
        <v>44</v>
      </c>
      <c r="B10" s="3"/>
      <c r="C10" s="3"/>
      <c r="D10" s="4"/>
      <c r="E10" s="32"/>
      <c r="F10" s="33"/>
      <c r="G10" s="40"/>
      <c r="H10" s="55"/>
    </row>
    <row r="11" spans="1:8" ht="39.4" customHeight="1" x14ac:dyDescent="0.25">
      <c r="A11" s="31" t="s">
        <v>45</v>
      </c>
      <c r="B11" s="3"/>
      <c r="C11" s="3"/>
      <c r="D11" s="4"/>
      <c r="E11" s="32"/>
      <c r="F11" s="33"/>
      <c r="G11" s="40"/>
      <c r="H11" s="36"/>
    </row>
    <row r="12" spans="1:8" ht="39.4" customHeight="1" x14ac:dyDescent="0.25">
      <c r="A12" s="31" t="s">
        <v>46</v>
      </c>
      <c r="B12" s="34"/>
      <c r="C12" s="34"/>
      <c r="D12" s="35"/>
      <c r="E12" s="36"/>
      <c r="F12" s="37"/>
      <c r="G12" s="41"/>
      <c r="H12" s="55"/>
    </row>
  </sheetData>
  <phoneticPr fontId="2" type="noConversion"/>
  <conditionalFormatting sqref="B2:B12">
    <cfRule type="cellIs" dxfId="137" priority="10" operator="equal">
      <formula>"Low"</formula>
    </cfRule>
    <cfRule type="cellIs" dxfId="136" priority="11" operator="equal">
      <formula>"Medium"</formula>
    </cfRule>
    <cfRule type="cellIs" dxfId="135" priority="12" operator="equal">
      <formula>"High"</formula>
    </cfRule>
  </conditionalFormatting>
  <conditionalFormatting sqref="C2:C12">
    <cfRule type="cellIs" dxfId="134" priority="7" operator="equal">
      <formula>"Low"</formula>
    </cfRule>
    <cfRule type="cellIs" dxfId="133" priority="8" operator="equal">
      <formula>"Medium"</formula>
    </cfRule>
    <cfRule type="cellIs" dxfId="132" priority="9" operator="equal">
      <formula>"High"</formula>
    </cfRule>
  </conditionalFormatting>
  <pageMargins left="0.7" right="0.7" top="0.75" bottom="0.75" header="0.3" footer="0.3"/>
  <pageSetup paperSize="9" orientation="portrait" verticalDpi="0" r:id="rId1"/>
  <ignoredErrors>
    <ignoredError sqref="D12" calculatedColumn="1"/>
  </ignoredErrors>
  <tableParts count="1">
    <tablePart r:id="rId2"/>
  </tableParts>
  <extLst>
    <ext xmlns:x14="http://schemas.microsoft.com/office/spreadsheetml/2009/9/main" uri="{78C0D931-6437-407d-A8EE-F0AAD7539E65}">
      <x14:conditionalFormattings>
        <x14:conditionalFormatting xmlns:xm="http://schemas.microsoft.com/office/excel/2006/main">
          <x14:cfRule type="cellIs" priority="1" operator="equal" id="{67CFCB4A-6861-4A10-874D-908D6605612A}">
            <xm:f>Lists!$C$4</xm:f>
            <x14:dxf>
              <font>
                <color auto="1"/>
              </font>
              <fill>
                <patternFill>
                  <bgColor rgb="FFFF3300"/>
                </patternFill>
              </fill>
            </x14:dxf>
          </x14:cfRule>
          <x14:cfRule type="cellIs" priority="2" operator="equal" id="{2EB2AE4A-C894-4216-9001-4CDCDB5F81FB}">
            <xm:f>Lists!$C$3</xm:f>
            <x14:dxf>
              <font>
                <color auto="1"/>
              </font>
              <fill>
                <patternFill>
                  <bgColor rgb="FFFFC000"/>
                </patternFill>
              </fill>
            </x14:dxf>
          </x14:cfRule>
          <x14:cfRule type="cellIs" priority="3" operator="equal" id="{564E18A2-D0E8-4E68-AE21-DEC3F70AC6DB}">
            <xm:f>Lists!$C$2</xm:f>
            <x14:dxf>
              <font>
                <color auto="1"/>
              </font>
              <fill>
                <patternFill>
                  <bgColor rgb="FF92D050"/>
                </patternFill>
              </fill>
            </x14:dxf>
          </x14:cfRule>
          <xm:sqref>D2:D12</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C41CA629-E53D-493C-92B6-1F7785B2FD0D}">
          <x14:formula1>
            <xm:f>Lists!$C$2:$C$4</xm:f>
          </x14:formula1>
          <xm:sqref>D3:D50</xm:sqref>
        </x14:dataValidation>
        <x14:dataValidation type="list" allowBlank="1" showInputMessage="1" showErrorMessage="1" xr:uid="{4D6B24EC-82D7-46B9-92A5-D63507F11C8F}">
          <x14:formula1>
            <xm:f>Lists!$B$2:$B$4</xm:f>
          </x14:formula1>
          <xm:sqref>C2:C50</xm:sqref>
        </x14:dataValidation>
        <x14:dataValidation type="list" allowBlank="1" showInputMessage="1" showErrorMessage="1" xr:uid="{382A44DF-1A5A-4043-8243-6EC757AEA30F}">
          <x14:formula1>
            <xm:f>Lists!$A$2:$A$4</xm:f>
          </x14:formula1>
          <xm:sqref>B2:B50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D84F68-EC5C-4D2A-94C7-582ACBA06F91}">
  <sheetPr>
    <tabColor rgb="FFFF0000"/>
  </sheetPr>
  <dimension ref="A2:L51"/>
  <sheetViews>
    <sheetView showGridLines="0" topLeftCell="A2" zoomScale="90" zoomScaleNormal="90" workbookViewId="0">
      <selection activeCell="C6" sqref="C6:G6"/>
    </sheetView>
  </sheetViews>
  <sheetFormatPr defaultColWidth="9" defaultRowHeight="18" customHeight="1" x14ac:dyDescent="0.25"/>
  <cols>
    <col min="1" max="1" width="9" style="2"/>
    <col min="2" max="2" width="57" style="2" customWidth="1"/>
    <col min="3" max="8" width="8.7109375" style="2" customWidth="1"/>
    <col min="9" max="11" width="10" style="2" customWidth="1"/>
    <col min="12" max="12" width="11.140625" style="2" customWidth="1"/>
    <col min="13" max="16384" width="9" style="2"/>
  </cols>
  <sheetData>
    <row r="2" spans="1:12" ht="72.75" customHeight="1" x14ac:dyDescent="0.25"/>
    <row r="3" spans="1:12" ht="18" customHeight="1" thickBot="1" x14ac:dyDescent="0.3"/>
    <row r="4" spans="1:12" ht="20.65" customHeight="1" thickTop="1" thickBot="1" x14ac:dyDescent="0.3">
      <c r="B4" s="79" t="s">
        <v>0</v>
      </c>
      <c r="C4" s="79"/>
      <c r="D4" s="79"/>
      <c r="E4" s="79"/>
      <c r="F4" s="79"/>
      <c r="G4" s="79"/>
      <c r="I4" s="69" t="s">
        <v>51</v>
      </c>
      <c r="J4" s="70"/>
      <c r="K4" s="70"/>
      <c r="L4" s="71"/>
    </row>
    <row r="5" spans="1:12" ht="20.65" customHeight="1" thickBot="1" x14ac:dyDescent="0.3">
      <c r="B5" s="58" t="s">
        <v>1</v>
      </c>
      <c r="C5" s="78"/>
      <c r="D5" s="78"/>
      <c r="E5" s="78"/>
      <c r="F5" s="78"/>
      <c r="G5" s="78"/>
      <c r="I5" s="72"/>
      <c r="J5" s="73"/>
      <c r="K5" s="73"/>
      <c r="L5" s="74"/>
    </row>
    <row r="6" spans="1:12" ht="20.65" customHeight="1" thickBot="1" x14ac:dyDescent="0.3">
      <c r="B6" s="58" t="s">
        <v>2</v>
      </c>
      <c r="C6" s="78"/>
      <c r="D6" s="78"/>
      <c r="E6" s="78"/>
      <c r="F6" s="78"/>
      <c r="G6" s="78"/>
      <c r="I6" s="72"/>
      <c r="J6" s="73"/>
      <c r="K6" s="73"/>
      <c r="L6" s="74"/>
    </row>
    <row r="7" spans="1:12" ht="20.65" customHeight="1" thickBot="1" x14ac:dyDescent="0.3">
      <c r="B7" s="58" t="s">
        <v>3</v>
      </c>
      <c r="C7" s="78"/>
      <c r="D7" s="78"/>
      <c r="E7" s="78"/>
      <c r="F7" s="78"/>
      <c r="G7" s="78"/>
      <c r="I7" s="72"/>
      <c r="J7" s="73"/>
      <c r="K7" s="73"/>
      <c r="L7" s="74"/>
    </row>
    <row r="8" spans="1:12" ht="20.65" customHeight="1" thickBot="1" x14ac:dyDescent="0.3">
      <c r="B8" s="58" t="s">
        <v>4</v>
      </c>
      <c r="C8" s="78"/>
      <c r="D8" s="78"/>
      <c r="E8" s="78"/>
      <c r="F8" s="78"/>
      <c r="G8" s="78"/>
      <c r="I8" s="75"/>
      <c r="J8" s="76"/>
      <c r="K8" s="76"/>
      <c r="L8" s="77"/>
    </row>
    <row r="9" spans="1:12" ht="18" customHeight="1" x14ac:dyDescent="0.25">
      <c r="B9" s="17"/>
      <c r="C9" s="17"/>
      <c r="D9"/>
    </row>
    <row r="10" spans="1:12" ht="18" customHeight="1" x14ac:dyDescent="0.25">
      <c r="A10" s="83" t="s">
        <v>5</v>
      </c>
      <c r="B10" s="83" t="s">
        <v>6</v>
      </c>
      <c r="C10" s="87" t="s">
        <v>7</v>
      </c>
      <c r="D10" s="87"/>
      <c r="E10" s="87"/>
      <c r="F10" s="88" t="s">
        <v>8</v>
      </c>
      <c r="G10" s="88"/>
      <c r="H10" s="88"/>
      <c r="I10" s="84" t="s">
        <v>47</v>
      </c>
      <c r="J10" s="85"/>
      <c r="K10" s="85"/>
      <c r="L10" s="86"/>
    </row>
    <row r="11" spans="1:12" s="5" customFormat="1" ht="31.15" customHeight="1" x14ac:dyDescent="0.25">
      <c r="A11" s="83"/>
      <c r="B11" s="83"/>
      <c r="C11" s="6" t="s">
        <v>9</v>
      </c>
      <c r="D11" s="7" t="s">
        <v>10</v>
      </c>
      <c r="E11" s="8" t="s">
        <v>11</v>
      </c>
      <c r="F11" s="6" t="s">
        <v>9</v>
      </c>
      <c r="G11" s="7" t="s">
        <v>10</v>
      </c>
      <c r="H11" s="8" t="s">
        <v>11</v>
      </c>
      <c r="I11" s="9" t="s">
        <v>48</v>
      </c>
      <c r="J11" s="10" t="s">
        <v>49</v>
      </c>
      <c r="K11" s="11" t="s">
        <v>50</v>
      </c>
      <c r="L11" s="13" t="s">
        <v>12</v>
      </c>
    </row>
    <row r="12" spans="1:12" s="5" customFormat="1" ht="31.15" customHeight="1" x14ac:dyDescent="0.25">
      <c r="A12" s="80" t="s">
        <v>21</v>
      </c>
      <c r="B12" s="81"/>
      <c r="C12" s="81"/>
      <c r="D12" s="81"/>
      <c r="E12" s="81"/>
      <c r="F12" s="81"/>
      <c r="G12" s="81"/>
      <c r="H12" s="81"/>
      <c r="I12" s="81"/>
      <c r="J12" s="81"/>
      <c r="K12" s="81"/>
      <c r="L12" s="82"/>
    </row>
    <row r="13" spans="1:12" ht="30" x14ac:dyDescent="0.25">
      <c r="A13" s="61">
        <v>1</v>
      </c>
      <c r="B13" s="60" t="s">
        <v>54</v>
      </c>
      <c r="C13" s="15">
        <f>COUNTIF('Criteria 1'!$B$3:$B$49,"Low")</f>
        <v>0</v>
      </c>
      <c r="D13" s="15">
        <f>COUNTIF('Criteria 1'!$B$3:$B$49,"Medium")</f>
        <v>0</v>
      </c>
      <c r="E13" s="15">
        <f>COUNTIF('Criteria 1'!$B$3:$B$49,"High")</f>
        <v>0</v>
      </c>
      <c r="F13" s="16">
        <f>COUNTIF('Criteria 1'!$C$3:$C$49,"Low")</f>
        <v>0</v>
      </c>
      <c r="G13" s="16">
        <f>COUNTIF('Criteria 1'!$C$3:$C$49,"Medium")</f>
        <v>0</v>
      </c>
      <c r="H13" s="16">
        <f>COUNTIF('Criteria 1'!$C$3:$C$49,"High")</f>
        <v>0</v>
      </c>
      <c r="I13" s="14">
        <f>COUNTIF('Criteria 1'!$D$3:$D$49,"Substantial")</f>
        <v>0</v>
      </c>
      <c r="J13" s="14">
        <f>COUNTIF('Criteria 1'!$D$3:$D$49,"Reasonable")</f>
        <v>0</v>
      </c>
      <c r="K13" s="14">
        <f>COUNTIF('Criteria 1'!$D$3:$D$49,"Limited")</f>
        <v>0</v>
      </c>
      <c r="L13" s="12"/>
    </row>
    <row r="14" spans="1:12" ht="48" customHeight="1" x14ac:dyDescent="0.25">
      <c r="A14" s="61">
        <v>2</v>
      </c>
      <c r="B14" s="59" t="s">
        <v>55</v>
      </c>
      <c r="C14" s="15">
        <f>COUNTIF('Criteria 2'!$B$3:$B$50,"Low")</f>
        <v>0</v>
      </c>
      <c r="D14" s="15">
        <f>COUNTIF('Criteria 2'!$B$3:$B$50,"Medium")</f>
        <v>0</v>
      </c>
      <c r="E14" s="15">
        <f>COUNTIF('Criteria 2'!$B$3:$B$50,"High")</f>
        <v>0</v>
      </c>
      <c r="F14" s="16">
        <f>COUNTIF('Criteria 2'!$C$3:$C$50,"Low")</f>
        <v>0</v>
      </c>
      <c r="G14" s="16">
        <f>COUNTIF('Criteria 2'!$C$3:$C$50,"Medium")</f>
        <v>0</v>
      </c>
      <c r="H14" s="16">
        <f>COUNTIF('Criteria 2'!$C$3:$C$50,"High")</f>
        <v>0</v>
      </c>
      <c r="I14" s="14">
        <f>COUNTIF('Criteria 2'!$D$3:$D$49,"Substantial")</f>
        <v>0</v>
      </c>
      <c r="J14" s="14">
        <f>COUNTIF('Criteria 2'!$D$3:$D$49,"Reasonable")</f>
        <v>0</v>
      </c>
      <c r="K14" s="14">
        <f>COUNTIF('Criteria 2'!$D$3:$D$49,"Limited")</f>
        <v>0</v>
      </c>
      <c r="L14" s="12"/>
    </row>
    <row r="15" spans="1:12" ht="45" x14ac:dyDescent="0.25">
      <c r="A15" s="61">
        <v>3</v>
      </c>
      <c r="B15" s="59" t="s">
        <v>56</v>
      </c>
      <c r="C15" s="15">
        <f>COUNTIF('Criteria 3'!$B$3:$B$50,"Low")</f>
        <v>0</v>
      </c>
      <c r="D15" s="15">
        <f>COUNTIF('Criteria 3'!$B$3:$B$50,"Medium")</f>
        <v>0</v>
      </c>
      <c r="E15" s="15">
        <f>COUNTIF('Criteria 3'!$B$3:$B$50,"High")</f>
        <v>0</v>
      </c>
      <c r="F15" s="16">
        <f>COUNTIF('Criteria 3'!$C$3:$C$50,"Low")</f>
        <v>0</v>
      </c>
      <c r="G15" s="16">
        <f>COUNTIF('Criteria 3'!$C$3:$C$50,"Medium")</f>
        <v>0</v>
      </c>
      <c r="H15" s="16">
        <f>COUNTIF('Criteria 3'!$C$3:$C$50,"High")</f>
        <v>0</v>
      </c>
      <c r="I15" s="14">
        <f>COUNTIF('Criteria 3'!$D$3:$D$49,"Substantial")</f>
        <v>0</v>
      </c>
      <c r="J15" s="14">
        <f>COUNTIF('Criteria 3'!$D$3:$D$49,"Reasonable")</f>
        <v>0</v>
      </c>
      <c r="K15" s="14">
        <f>COUNTIF('Criteria 3'!$D$3:$D$49,"Limited")</f>
        <v>0</v>
      </c>
      <c r="L15" s="12"/>
    </row>
    <row r="16" spans="1:12" ht="45" x14ac:dyDescent="0.25">
      <c r="A16" s="61">
        <v>4</v>
      </c>
      <c r="B16" s="59" t="s">
        <v>57</v>
      </c>
      <c r="C16" s="15">
        <f>COUNTIF('Criteria 4'!$B$3:$B$50,"Low")</f>
        <v>0</v>
      </c>
      <c r="D16" s="15">
        <f>COUNTIF('Criteria 4'!$B$3:$B$50,"Medium")</f>
        <v>0</v>
      </c>
      <c r="E16" s="15">
        <f>COUNTIF('Criteria 4'!$B$3:$B$50,"High")</f>
        <v>0</v>
      </c>
      <c r="F16" s="16">
        <f>COUNTIF('Criteria 4'!$C$3:$C$50,"Low")</f>
        <v>0</v>
      </c>
      <c r="G16" s="16">
        <f>COUNTIF('Criteria 4'!$C$3:$C$50,"Medium")</f>
        <v>0</v>
      </c>
      <c r="H16" s="16">
        <f>COUNTIF('Criteria 4'!$C$3:$C$50,"High")</f>
        <v>0</v>
      </c>
      <c r="I16" s="14">
        <f>COUNTIF('Criteria 4'!$D$3:$D$49,"Substantial")</f>
        <v>0</v>
      </c>
      <c r="J16" s="14">
        <f>COUNTIF('Criteria 4'!$D$3:$D$49,"Reasonable")</f>
        <v>0</v>
      </c>
      <c r="K16" s="14">
        <f>COUNTIF('Criteria 4'!$D$3:$D$49,"Limited")</f>
        <v>0</v>
      </c>
      <c r="L16" s="12"/>
    </row>
    <row r="17" spans="1:12" ht="38.450000000000003" customHeight="1" x14ac:dyDescent="0.25">
      <c r="A17" s="61">
        <v>5</v>
      </c>
      <c r="B17" s="59" t="s">
        <v>58</v>
      </c>
      <c r="C17" s="15">
        <f>COUNTIF('Criteria 5'!$B$3:$B$50,"Low")</f>
        <v>0</v>
      </c>
      <c r="D17" s="15">
        <f>COUNTIF('Criteria 5'!$B$3:$B$50,"Medium")</f>
        <v>0</v>
      </c>
      <c r="E17" s="15">
        <f>COUNTIF('Criteria 5'!$B$3:$B$50,"High")</f>
        <v>0</v>
      </c>
      <c r="F17" s="16">
        <f>COUNTIF('Criteria 5'!$C$3:$C$50,"Low")</f>
        <v>0</v>
      </c>
      <c r="G17" s="16">
        <f>COUNTIF('Criteria 5'!$C$3:$C$50,"Medium")</f>
        <v>0</v>
      </c>
      <c r="H17" s="16">
        <f>COUNTIF('Criteria 5'!$C$3:$C$50,"High")</f>
        <v>0</v>
      </c>
      <c r="I17" s="14">
        <f>COUNTIF('Criteria 5'!$D$3:$D$49,"Substantial")</f>
        <v>0</v>
      </c>
      <c r="J17" s="14">
        <f>COUNTIF('Criteria 5'!$D$3:$D$49,"Reasonable")</f>
        <v>0</v>
      </c>
      <c r="K17" s="14">
        <f>COUNTIF('Criteria 5'!$D$3:$D$49,"Limited")</f>
        <v>0</v>
      </c>
      <c r="L17" s="12"/>
    </row>
    <row r="18" spans="1:12" ht="60" x14ac:dyDescent="0.25">
      <c r="A18" s="4">
        <v>6</v>
      </c>
      <c r="B18" s="59" t="s">
        <v>59</v>
      </c>
      <c r="C18" s="15">
        <f>COUNTIF('Criteria 6'!$B$3:$B$50,"Low")</f>
        <v>0</v>
      </c>
      <c r="D18" s="15">
        <f>COUNTIF('Criteria 6'!$B$3:$B$50,"Medium")</f>
        <v>0</v>
      </c>
      <c r="E18" s="15">
        <f>COUNTIF('Criteria 6'!$B$3:$B$50,"High")</f>
        <v>0</v>
      </c>
      <c r="F18" s="16">
        <f>COUNTIF('Criteria 6'!$C$3:$C$50,"Low")</f>
        <v>0</v>
      </c>
      <c r="G18" s="16">
        <f>COUNTIF('Criteria 6'!$C$3:$C$50,"Medium")</f>
        <v>0</v>
      </c>
      <c r="H18" s="16">
        <f>COUNTIF('Criteria 6'!$C$3:$C$50,"High")</f>
        <v>0</v>
      </c>
      <c r="I18" s="14">
        <f>COUNTIF('Criteria 6'!$D$3:$D$49,"Substantial")</f>
        <v>0</v>
      </c>
      <c r="J18" s="14">
        <f>COUNTIF('Criteria 6'!$D$3:$D$49,"Reasonable")</f>
        <v>0</v>
      </c>
      <c r="K18" s="14">
        <f>COUNTIF('Criteria 6'!$D$3:$D$49,"Limited")</f>
        <v>0</v>
      </c>
      <c r="L18" s="12"/>
    </row>
    <row r="19" spans="1:12" ht="44.45" customHeight="1" x14ac:dyDescent="0.25">
      <c r="A19" s="4">
        <v>7</v>
      </c>
      <c r="B19" s="59" t="s">
        <v>60</v>
      </c>
      <c r="C19" s="15">
        <f>COUNTIF('Criteria 7'!$B$3:$B$50,"Low")</f>
        <v>0</v>
      </c>
      <c r="D19" s="15">
        <f>COUNTIF('Criteria 7'!$B$3:$B$50,"Medium")</f>
        <v>0</v>
      </c>
      <c r="E19" s="15">
        <f>COUNTIF('Criteria 7'!$B$3:$B$50,"High")</f>
        <v>0</v>
      </c>
      <c r="F19" s="16">
        <f>COUNTIF('Criteria 7'!$C$3:$C$50,"Low")</f>
        <v>0</v>
      </c>
      <c r="G19" s="16">
        <f>COUNTIF('Criteria 7'!$C$3:$C$50,"Medium")</f>
        <v>0</v>
      </c>
      <c r="H19" s="16">
        <f>COUNTIF('Criteria 7'!$C$3:$C$50,"High")</f>
        <v>0</v>
      </c>
      <c r="I19" s="14">
        <f>COUNTIF('Criteria 7'!$D$3:$D$49,"Substantial")</f>
        <v>0</v>
      </c>
      <c r="J19" s="14">
        <f>COUNTIF('Criteria 7'!$D$3:$D$49,"Reasonable")</f>
        <v>0</v>
      </c>
      <c r="K19" s="14">
        <f>COUNTIF('Criteria 7'!$D$3:$D$49,"Limited")</f>
        <v>0</v>
      </c>
      <c r="L19" s="12"/>
    </row>
    <row r="20" spans="1:12" ht="45" x14ac:dyDescent="0.25">
      <c r="A20" s="4">
        <v>8</v>
      </c>
      <c r="B20" s="59" t="s">
        <v>61</v>
      </c>
      <c r="C20" s="15">
        <f>COUNTIF('Criteria 8'!$B$3:$B$50,"Low")</f>
        <v>0</v>
      </c>
      <c r="D20" s="15">
        <f>COUNTIF('Criteria 8'!$B$3:$B$50,"Medium")</f>
        <v>0</v>
      </c>
      <c r="E20" s="15">
        <f>COUNTIF('Criteria 8'!$B$3:$B$50,"High")</f>
        <v>0</v>
      </c>
      <c r="F20" s="16">
        <f>COUNTIF('Criteria 8'!$C$3:$C$50,"Low")</f>
        <v>0</v>
      </c>
      <c r="G20" s="16">
        <f>COUNTIF('Criteria 8'!$C$3:$C$50,"Medium")</f>
        <v>0</v>
      </c>
      <c r="H20" s="16">
        <f>COUNTIF('Criteria 8'!$C$3:$C$50,"High")</f>
        <v>0</v>
      </c>
      <c r="I20" s="14">
        <f>COUNTIF('Criteria 8'!$D$3:$D$49,"Substantial")</f>
        <v>0</v>
      </c>
      <c r="J20" s="14">
        <f>COUNTIF('Criteria 8'!$D$3:$D$49,"Reasonable")</f>
        <v>0</v>
      </c>
      <c r="K20" s="14">
        <f>COUNTIF('Criteria 8'!$D$3:$D$49,"Limited")</f>
        <v>0</v>
      </c>
      <c r="L20" s="12"/>
    </row>
    <row r="21" spans="1:12" ht="60" x14ac:dyDescent="0.25">
      <c r="A21" s="4">
        <v>9</v>
      </c>
      <c r="B21" s="59" t="s">
        <v>62</v>
      </c>
      <c r="C21" s="15">
        <f>COUNTIF('Criteria 9'!$B$3:$B$50,"Low")</f>
        <v>0</v>
      </c>
      <c r="D21" s="15">
        <f>COUNTIF('Criteria 9'!$B$3:$B$50,"Medium")</f>
        <v>0</v>
      </c>
      <c r="E21" s="15">
        <f>COUNTIF('Criteria 9'!$B$3:$B$50,"High")</f>
        <v>0</v>
      </c>
      <c r="F21" s="16">
        <f>COUNTIF('Criteria 9'!$C$3:$C$50,"Low")</f>
        <v>0</v>
      </c>
      <c r="G21" s="16">
        <f>COUNTIF('Criteria 9'!$C$3:$C$50,"Medium")</f>
        <v>0</v>
      </c>
      <c r="H21" s="16">
        <f>COUNTIF('Criteria 9'!$C$3:$C$50,"High")</f>
        <v>0</v>
      </c>
      <c r="I21" s="14">
        <f>COUNTIF('Criteria 9'!$D$3:$D$49,"Substantial")</f>
        <v>0</v>
      </c>
      <c r="J21" s="14">
        <f>COUNTIF('Criteria 9'!$D$3:$D$49,"Reasonable")</f>
        <v>0</v>
      </c>
      <c r="K21" s="14">
        <f>COUNTIF('Criteria 9'!$D$3:$D$49,"Limited")</f>
        <v>0</v>
      </c>
      <c r="L21" s="12"/>
    </row>
    <row r="22" spans="1:12" ht="45" x14ac:dyDescent="0.25">
      <c r="A22" s="4">
        <v>10</v>
      </c>
      <c r="B22" s="59" t="s">
        <v>63</v>
      </c>
      <c r="C22" s="15">
        <f>COUNTIF('Criteria 10'!$B$3:$B$50,"Low")</f>
        <v>0</v>
      </c>
      <c r="D22" s="15">
        <f>COUNTIF('Criteria 10'!$B$3:$B$50,"Medium")</f>
        <v>0</v>
      </c>
      <c r="E22" s="15">
        <f>COUNTIF('Criteria 10'!$B$3:$B$50,"High")</f>
        <v>0</v>
      </c>
      <c r="F22" s="16">
        <f>COUNTIF('Criteria 10'!$C$3:$C$50,"Low")</f>
        <v>0</v>
      </c>
      <c r="G22" s="16">
        <f>COUNTIF('Criteria 10'!$C$3:$C$50,"Medium")</f>
        <v>0</v>
      </c>
      <c r="H22" s="16">
        <f>COUNTIF('Criteria 10'!$C$3:$C$50,"High")</f>
        <v>0</v>
      </c>
      <c r="I22" s="14">
        <f>COUNTIF('Criteria 10'!$D$3:$D$49,"Substantial")</f>
        <v>0</v>
      </c>
      <c r="J22" s="14">
        <f>COUNTIF('Criteria 10'!$D$3:$D$49,"Reasonable")</f>
        <v>0</v>
      </c>
      <c r="K22" s="14">
        <f>COUNTIF('Criteria 10'!$D$3:$D$49,"Limited")</f>
        <v>0</v>
      </c>
      <c r="L22" s="12"/>
    </row>
    <row r="23" spans="1:12" ht="45" x14ac:dyDescent="0.25">
      <c r="A23" s="4">
        <v>11</v>
      </c>
      <c r="B23" s="59" t="s">
        <v>64</v>
      </c>
      <c r="C23" s="15">
        <f>COUNTIF('Criteria 11'!$B$3:$B$50,"Low")</f>
        <v>0</v>
      </c>
      <c r="D23" s="15">
        <f>COUNTIF('Criteria 11'!$B$3:$B$50,"Medium")</f>
        <v>0</v>
      </c>
      <c r="E23" s="15">
        <f>COUNTIF('Criteria 11'!$B$3:$B$50,"High")</f>
        <v>0</v>
      </c>
      <c r="F23" s="16">
        <f>COUNTIF('Criteria 11'!$C$3:$C$50,"Low")</f>
        <v>0</v>
      </c>
      <c r="G23" s="16">
        <f>COUNTIF('Criteria 11'!$C$3:$C$50,"Medium")</f>
        <v>0</v>
      </c>
      <c r="H23" s="16">
        <f>COUNTIF('Criteria 11'!$C$3:$C$50,"High")</f>
        <v>0</v>
      </c>
      <c r="I23" s="14">
        <f>COUNTIF('Criteria 11'!$D$3:$D$49,"Substantial")</f>
        <v>0</v>
      </c>
      <c r="J23" s="14">
        <f>COUNTIF('Criteria 11'!$D$3:$D$49,"Reasonable")</f>
        <v>0</v>
      </c>
      <c r="K23" s="14">
        <f>COUNTIF('Criteria 11'!$D$3:$D$49,"Limited")</f>
        <v>0</v>
      </c>
      <c r="L23" s="12"/>
    </row>
    <row r="24" spans="1:12" ht="45" x14ac:dyDescent="0.25">
      <c r="A24" s="4">
        <v>12</v>
      </c>
      <c r="B24" s="59" t="s">
        <v>65</v>
      </c>
      <c r="C24" s="15">
        <f>COUNTIF('Criteria 12'!$B$3:$B$50,"Low")</f>
        <v>0</v>
      </c>
      <c r="D24" s="15">
        <f>COUNTIF('Criteria 12'!$B$3:$B$50,"Medium")</f>
        <v>0</v>
      </c>
      <c r="E24" s="15">
        <f>COUNTIF('Criteria 12'!$B$3:$B$50,"High")</f>
        <v>0</v>
      </c>
      <c r="F24" s="16">
        <f>COUNTIF('Criteria 12'!$C$3:$C$50,"Low")</f>
        <v>0</v>
      </c>
      <c r="G24" s="16">
        <f>COUNTIF('Criteria 12'!$C$3:$C$50,"Medium")</f>
        <v>0</v>
      </c>
      <c r="H24" s="16">
        <f>COUNTIF('Criteria 12'!$C$3:$C$50,"High")</f>
        <v>0</v>
      </c>
      <c r="I24" s="14">
        <f>COUNTIF('Criteria 12'!$D$3:$D$49,"Substantial")</f>
        <v>0</v>
      </c>
      <c r="J24" s="14">
        <f>COUNTIF('Criteria 12'!$D$3:$D$49,"Reasonable")</f>
        <v>0</v>
      </c>
      <c r="K24" s="14">
        <f>COUNTIF('Criteria 12'!$D$3:$D$49,"Limited")</f>
        <v>0</v>
      </c>
      <c r="L24" s="12"/>
    </row>
    <row r="25" spans="1:12" ht="30" x14ac:dyDescent="0.25">
      <c r="A25" s="4">
        <v>13</v>
      </c>
      <c r="B25" s="59" t="s">
        <v>66</v>
      </c>
      <c r="C25" s="15">
        <f>COUNTIF('Criteria 13'!$B$3:$B$50,"Low")</f>
        <v>0</v>
      </c>
      <c r="D25" s="15">
        <f>COUNTIF('Criteria 13'!$B$3:$B$50,"Medium")</f>
        <v>0</v>
      </c>
      <c r="E25" s="15">
        <f>COUNTIF('Criteria 13'!$B$3:$B$50,"High")</f>
        <v>0</v>
      </c>
      <c r="F25" s="16">
        <f>COUNTIF('Criteria 13'!$C$3:$C$50,"Low")</f>
        <v>0</v>
      </c>
      <c r="G25" s="16">
        <f>COUNTIF('Criteria 13'!$C$3:$C$50,"Medium")</f>
        <v>0</v>
      </c>
      <c r="H25" s="16">
        <f>COUNTIF('Criteria 13'!$C$3:$C$50,"High")</f>
        <v>0</v>
      </c>
      <c r="I25" s="14">
        <f>COUNTIF('Criteria 13'!$D$3:$D$49,"Substantial")</f>
        <v>0</v>
      </c>
      <c r="J25" s="14">
        <f>COUNTIF('Criteria 13'!$D$3:$D$49,"Reasonable")</f>
        <v>0</v>
      </c>
      <c r="K25" s="14">
        <f>COUNTIF('Criteria 13'!$D$3:$D$49,"Limited")</f>
        <v>0</v>
      </c>
      <c r="L25" s="12"/>
    </row>
    <row r="26" spans="1:12" ht="60" x14ac:dyDescent="0.25">
      <c r="A26" s="4">
        <v>14</v>
      </c>
      <c r="B26" s="59" t="s">
        <v>67</v>
      </c>
      <c r="C26" s="15">
        <f>COUNTIF('Criteria 14'!$B$3:$B$50,"Low")</f>
        <v>0</v>
      </c>
      <c r="D26" s="15">
        <f>COUNTIF('Criteria 14'!$B$3:$B$50,"Medium")</f>
        <v>0</v>
      </c>
      <c r="E26" s="15">
        <f>COUNTIF('Criteria 14'!$B$3:$B$50,"High")</f>
        <v>0</v>
      </c>
      <c r="F26" s="16">
        <f>COUNTIF('Criteria 14'!$C$3:$C$50,"Low")</f>
        <v>0</v>
      </c>
      <c r="G26" s="16">
        <f>COUNTIF('Criteria 14'!$C$3:$C$50,"Medium")</f>
        <v>0</v>
      </c>
      <c r="H26" s="16">
        <f>COUNTIF('Criteria 14'!$C$3:$C$50,"High")</f>
        <v>0</v>
      </c>
      <c r="I26" s="14">
        <f>COUNTIF('Criteria 14'!$D$3:$D$49,"Substantial")</f>
        <v>0</v>
      </c>
      <c r="J26" s="14">
        <f>COUNTIF('Criteria 14'!$D$3:$D$49,"Reasonable")</f>
        <v>0</v>
      </c>
      <c r="K26" s="14">
        <f>COUNTIF('Criteria 14'!$D$3:$D$49,"Limited")</f>
        <v>0</v>
      </c>
      <c r="L26" s="12"/>
    </row>
    <row r="27" spans="1:12" ht="30" customHeight="1" x14ac:dyDescent="0.25">
      <c r="A27" s="80" t="s">
        <v>22</v>
      </c>
      <c r="B27" s="81"/>
      <c r="C27" s="81"/>
      <c r="D27" s="81"/>
      <c r="E27" s="81"/>
      <c r="F27" s="81"/>
      <c r="G27" s="81"/>
      <c r="H27" s="81"/>
      <c r="I27" s="81"/>
      <c r="J27" s="81"/>
      <c r="K27" s="81"/>
      <c r="L27" s="82"/>
    </row>
    <row r="28" spans="1:12" ht="45" x14ac:dyDescent="0.25">
      <c r="A28" s="4">
        <v>15</v>
      </c>
      <c r="B28" s="59" t="s">
        <v>68</v>
      </c>
      <c r="C28" s="15">
        <f>COUNTIF('Criteria 15'!$B$3:$B$50,"Low")</f>
        <v>0</v>
      </c>
      <c r="D28" s="15">
        <f>COUNTIF('Criteria 15'!$B$3:$B$50,"Medium")</f>
        <v>0</v>
      </c>
      <c r="E28" s="15">
        <f>COUNTIF('Criteria 15'!$B$3:$B$50,"High")</f>
        <v>0</v>
      </c>
      <c r="F28" s="16">
        <f>COUNTIF('Criteria 15'!$C$3:$C$50,"Low")</f>
        <v>0</v>
      </c>
      <c r="G28" s="16">
        <f>COUNTIF('Criteria 15'!$C$3:$C$50,"Medium")</f>
        <v>0</v>
      </c>
      <c r="H28" s="16">
        <f>COUNTIF('Criteria 15'!$C$3:$C$50,"High")</f>
        <v>0</v>
      </c>
      <c r="I28" s="14">
        <f>COUNTIF('Criteria 15'!$D$3:$D$49,"Substantial")</f>
        <v>0</v>
      </c>
      <c r="J28" s="14">
        <f>COUNTIF('Criteria 15'!$D$3:$D$49,"Reasonable")</f>
        <v>0</v>
      </c>
      <c r="K28" s="14">
        <f>COUNTIF('Criteria 15'!$D$3:$D$49,"Limited")</f>
        <v>0</v>
      </c>
      <c r="L28" s="12"/>
    </row>
    <row r="29" spans="1:12" ht="30" x14ac:dyDescent="0.25">
      <c r="A29" s="4">
        <v>16</v>
      </c>
      <c r="B29" s="59" t="s">
        <v>69</v>
      </c>
      <c r="C29" s="15">
        <f>COUNTIF('Criteria 16'!$B$3:$B$50,"Low")</f>
        <v>0</v>
      </c>
      <c r="D29" s="15">
        <f>COUNTIF('Criteria 16'!$B$3:$B$50,"Medium")</f>
        <v>0</v>
      </c>
      <c r="E29" s="15">
        <f>COUNTIF('Criteria 16'!$B$3:$B$50,"High")</f>
        <v>0</v>
      </c>
      <c r="F29" s="16">
        <f>COUNTIF('Criteria 16'!$C$3:$C$50,"Low")</f>
        <v>0</v>
      </c>
      <c r="G29" s="16">
        <f>COUNTIF('Criteria 16'!$C$3:$C$50,"Medium")</f>
        <v>0</v>
      </c>
      <c r="H29" s="16">
        <f>COUNTIF('Criteria 16'!$C$3:$C$50,"High")</f>
        <v>0</v>
      </c>
      <c r="I29" s="14">
        <f>COUNTIF('Criteria 16'!$D$3:$D$49,"Substantial")</f>
        <v>0</v>
      </c>
      <c r="J29" s="14">
        <f>COUNTIF('Criteria 16'!$D$3:$D$49,"Reasonable")</f>
        <v>0</v>
      </c>
      <c r="K29" s="14">
        <f>COUNTIF('Criteria 16'!$D$3:$D$49,"Limited")</f>
        <v>0</v>
      </c>
      <c r="L29" s="12"/>
    </row>
    <row r="30" spans="1:12" ht="30" x14ac:dyDescent="0.25">
      <c r="A30" s="4">
        <v>17</v>
      </c>
      <c r="B30" s="59" t="s">
        <v>70</v>
      </c>
      <c r="C30" s="15">
        <f>COUNTIF('Criteria 17'!$B$3:$B$50,"Low")</f>
        <v>0</v>
      </c>
      <c r="D30" s="15">
        <f>COUNTIF('Criteria 17'!$B$3:$B$50,"Medium")</f>
        <v>0</v>
      </c>
      <c r="E30" s="15">
        <f>COUNTIF('Criteria 17'!$B$3:$B$50,"High")</f>
        <v>0</v>
      </c>
      <c r="F30" s="16">
        <f>COUNTIF('Criteria 17'!$C$3:$C$50,"Low")</f>
        <v>0</v>
      </c>
      <c r="G30" s="16">
        <f>COUNTIF('Criteria 17'!$C$3:$C$50,"Medium")</f>
        <v>0</v>
      </c>
      <c r="H30" s="16">
        <f>COUNTIF('Criteria 17'!$C$3:$C$50,"High")</f>
        <v>0</v>
      </c>
      <c r="I30" s="14">
        <f>COUNTIF('Criteria 17'!$D$3:$D$49,"Substantial")</f>
        <v>0</v>
      </c>
      <c r="J30" s="14">
        <f>COUNTIF('Criteria 17'!$D$3:$D$49,"Reasonable")</f>
        <v>0</v>
      </c>
      <c r="K30" s="14">
        <f>COUNTIF('Criteria 17'!$D$3:$D$49,"Limited")</f>
        <v>0</v>
      </c>
      <c r="L30" s="12"/>
    </row>
    <row r="31" spans="1:12" ht="60" x14ac:dyDescent="0.25">
      <c r="A31" s="4">
        <v>18</v>
      </c>
      <c r="B31" s="59" t="s">
        <v>71</v>
      </c>
      <c r="C31" s="15">
        <f>COUNTIF('Criteria 18'!$B$3:$B$50,"Low")</f>
        <v>0</v>
      </c>
      <c r="D31" s="15">
        <f>COUNTIF('Criteria 18'!$B$3:$B$50,"Medium")</f>
        <v>0</v>
      </c>
      <c r="E31" s="15">
        <f>COUNTIF('Criteria 18'!$B$3:$B$50,"High")</f>
        <v>0</v>
      </c>
      <c r="F31" s="16">
        <f>COUNTIF('Criteria 18'!$C$3:$C$50,"Low")</f>
        <v>0</v>
      </c>
      <c r="G31" s="16">
        <f>COUNTIF('Criteria 18'!$C$3:$C$50,"Medium")</f>
        <v>0</v>
      </c>
      <c r="H31" s="16">
        <f>COUNTIF('Criteria 18'!$C$3:$C$50,"High")</f>
        <v>0</v>
      </c>
      <c r="I31" s="14">
        <f>COUNTIF('Criteria 18'!$D$3:$D$49,"Substantial")</f>
        <v>0</v>
      </c>
      <c r="J31" s="14">
        <f>COUNTIF('Criteria 18'!$D$3:$D$49,"Reasonable")</f>
        <v>0</v>
      </c>
      <c r="K31" s="14">
        <f>COUNTIF('Criteria 18'!$D$3:$D$49,"Limited")</f>
        <v>0</v>
      </c>
      <c r="L31" s="12"/>
    </row>
    <row r="32" spans="1:12" ht="45" x14ac:dyDescent="0.25">
      <c r="A32" s="4">
        <v>19</v>
      </c>
      <c r="B32" s="59" t="s">
        <v>72</v>
      </c>
      <c r="C32" s="15">
        <f>COUNTIF('Criteria 19'!$B$3:$B$50,"Low")</f>
        <v>0</v>
      </c>
      <c r="D32" s="15">
        <f>COUNTIF('Criteria 19'!$B$3:$B$50,"Medium")</f>
        <v>0</v>
      </c>
      <c r="E32" s="15">
        <f>COUNTIF('Criteria 19'!$B$3:$B$50,"High")</f>
        <v>0</v>
      </c>
      <c r="F32" s="16">
        <f>COUNTIF('Criteria 19'!$C$3:$C$50,"Low")</f>
        <v>0</v>
      </c>
      <c r="G32" s="16">
        <f>COUNTIF('Criteria 19'!$C$3:$C$50,"Medium")</f>
        <v>0</v>
      </c>
      <c r="H32" s="16">
        <f>COUNTIF('Criteria 19'!$C$3:$C$50,"High")</f>
        <v>0</v>
      </c>
      <c r="I32" s="14">
        <f>COUNTIF('Criteria 19'!$D$3:$D$49,"Substantial")</f>
        <v>0</v>
      </c>
      <c r="J32" s="14">
        <f>COUNTIF('Criteria 19'!$D$3:$D$49,"Reasonable")</f>
        <v>0</v>
      </c>
      <c r="K32" s="14">
        <f>COUNTIF('Criteria 19'!$D$3:$D$49,"Limited")</f>
        <v>0</v>
      </c>
      <c r="L32" s="12"/>
    </row>
    <row r="33" spans="1:12" ht="30" x14ac:dyDescent="0.25">
      <c r="A33" s="4">
        <v>20</v>
      </c>
      <c r="B33" s="59" t="s">
        <v>73</v>
      </c>
      <c r="C33" s="15">
        <f>COUNTIF('Criteria 20'!$B$3:$B$50,"Low")</f>
        <v>0</v>
      </c>
      <c r="D33" s="15">
        <f>COUNTIF('Criteria 20'!$B$3:$B$50,"Medium")</f>
        <v>0</v>
      </c>
      <c r="E33" s="15">
        <f>COUNTIF('Criteria 20'!$B$3:$B$50,"High")</f>
        <v>0</v>
      </c>
      <c r="F33" s="16">
        <f>COUNTIF('Criteria 20'!$C$3:$C$50,"Low")</f>
        <v>0</v>
      </c>
      <c r="G33" s="16">
        <f>COUNTIF('Criteria 20'!$C$3:$C$50,"Medium")</f>
        <v>0</v>
      </c>
      <c r="H33" s="16">
        <f>COUNTIF('Criteria 20'!$C$3:$C$50,"High")</f>
        <v>0</v>
      </c>
      <c r="I33" s="14">
        <f>COUNTIF('Criteria 20'!$D$3:$D$49,"Substantial")</f>
        <v>0</v>
      </c>
      <c r="J33" s="14">
        <f>COUNTIF('Criteria 20'!$D$3:$D$49,"Reasonable")</f>
        <v>0</v>
      </c>
      <c r="K33" s="14">
        <f>COUNTIF('Criteria 20'!$D$3:$D$49,"Limited")</f>
        <v>0</v>
      </c>
      <c r="L33" s="12"/>
    </row>
    <row r="34" spans="1:12" ht="30" x14ac:dyDescent="0.25">
      <c r="A34" s="4">
        <v>21</v>
      </c>
      <c r="B34" s="59" t="s">
        <v>74</v>
      </c>
      <c r="C34" s="15">
        <f>COUNTIF('Criteria 21'!$B$3:$B$50,"Low")</f>
        <v>0</v>
      </c>
      <c r="D34" s="15">
        <f>COUNTIF('Criteria 21'!$B$3:$B$50,"Medium")</f>
        <v>0</v>
      </c>
      <c r="E34" s="15">
        <f>COUNTIF('Criteria 21'!$B$3:$B$50,"High")</f>
        <v>0</v>
      </c>
      <c r="F34" s="16">
        <f>COUNTIF('Criteria 21'!$C$3:$C$50,"Low")</f>
        <v>0</v>
      </c>
      <c r="G34" s="16">
        <f>COUNTIF('Criteria 21'!$C$3:$C$50,"Medium")</f>
        <v>0</v>
      </c>
      <c r="H34" s="16">
        <f>COUNTIF('Criteria 21'!$C$3:$C$50,"High")</f>
        <v>0</v>
      </c>
      <c r="I34" s="14">
        <f>COUNTIF('Criteria 21'!$D$3:$D$49,"Substantial")</f>
        <v>0</v>
      </c>
      <c r="J34" s="14">
        <f>COUNTIF('Criteria 21'!$D$3:$D$49,"Reasonable")</f>
        <v>0</v>
      </c>
      <c r="K34" s="14">
        <f>COUNTIF('Criteria 21'!$D$3:$D$49,"Limited")</f>
        <v>0</v>
      </c>
      <c r="L34" s="12"/>
    </row>
    <row r="35" spans="1:12" ht="45" x14ac:dyDescent="0.25">
      <c r="A35" s="4">
        <v>22</v>
      </c>
      <c r="B35" s="59" t="s">
        <v>75</v>
      </c>
      <c r="C35" s="15">
        <f>COUNTIF('Criteria 22'!$B$3:$B$50,"Low")</f>
        <v>0</v>
      </c>
      <c r="D35" s="15">
        <f>COUNTIF('Criteria 22'!$B$3:$B$50,"Medium")</f>
        <v>0</v>
      </c>
      <c r="E35" s="15">
        <f>COUNTIF('Criteria 22'!$B$3:$B$50,"High")</f>
        <v>0</v>
      </c>
      <c r="F35" s="16">
        <f>COUNTIF('Criteria 22'!$C$3:$C$50,"Low")</f>
        <v>0</v>
      </c>
      <c r="G35" s="16">
        <f>COUNTIF('Criteria 22'!$C$3:$C$50,"Medium")</f>
        <v>0</v>
      </c>
      <c r="H35" s="16">
        <f>COUNTIF('Criteria 22'!$C$3:$C$50,"High")</f>
        <v>0</v>
      </c>
      <c r="I35" s="14">
        <f>COUNTIF('Criteria 22'!$D$3:$D$49,"Substantial")</f>
        <v>0</v>
      </c>
      <c r="J35" s="14">
        <f>COUNTIF('Criteria 22'!$D$3:$D$49,"Reasonable")</f>
        <v>0</v>
      </c>
      <c r="K35" s="14">
        <f>COUNTIF('Criteria 22'!$D$3:$D$49,"Limited")</f>
        <v>0</v>
      </c>
      <c r="L35" s="12"/>
    </row>
    <row r="36" spans="1:12" ht="45" x14ac:dyDescent="0.25">
      <c r="A36" s="4">
        <v>23</v>
      </c>
      <c r="B36" s="59" t="s">
        <v>76</v>
      </c>
      <c r="C36" s="15">
        <f>COUNTIF('Criteria 23'!$B$3:$B$50,"Low")</f>
        <v>0</v>
      </c>
      <c r="D36" s="15">
        <f>COUNTIF('Criteria 23'!$B$3:$B$50,"Medium")</f>
        <v>0</v>
      </c>
      <c r="E36" s="15">
        <f>COUNTIF('Criteria 23'!$B$3:$B$50,"High")</f>
        <v>0</v>
      </c>
      <c r="F36" s="16">
        <f>COUNTIF('Criteria 23'!$C$3:$C$50,"Low")</f>
        <v>0</v>
      </c>
      <c r="G36" s="16">
        <f>COUNTIF('Criteria 23'!$C$3:$C$50,"Medium")</f>
        <v>0</v>
      </c>
      <c r="H36" s="16">
        <f>COUNTIF('Criteria 23'!$C$3:$C$50,"High")</f>
        <v>0</v>
      </c>
      <c r="I36" s="14">
        <f>COUNTIF('Criteria 23'!$D$3:$D$49,"Substantial")</f>
        <v>0</v>
      </c>
      <c r="J36" s="14">
        <f>COUNTIF('Criteria 23'!$D$3:$D$49,"Reasonable")</f>
        <v>0</v>
      </c>
      <c r="K36" s="14">
        <f>COUNTIF('Criteria 23'!$D$3:$D$49,"Limited")</f>
        <v>0</v>
      </c>
      <c r="L36" s="12"/>
    </row>
    <row r="37" spans="1:12" ht="30" x14ac:dyDescent="0.25">
      <c r="A37" s="4">
        <v>24</v>
      </c>
      <c r="B37" s="59" t="s">
        <v>77</v>
      </c>
      <c r="C37" s="15">
        <f>COUNTIF('Criteria 24'!$B$3:$B$50,"Low")</f>
        <v>0</v>
      </c>
      <c r="D37" s="15">
        <f>COUNTIF('Criteria 24'!$B$3:$B$50,"Medium")</f>
        <v>0</v>
      </c>
      <c r="E37" s="15">
        <f>COUNTIF('Criteria 24'!$B$3:$B$50,"High")</f>
        <v>0</v>
      </c>
      <c r="F37" s="16">
        <f>COUNTIF('Criteria 24'!$C$3:$C$50,"Low")</f>
        <v>0</v>
      </c>
      <c r="G37" s="16">
        <f>COUNTIF('Criteria 24'!$C$3:$C$50,"Medium")</f>
        <v>0</v>
      </c>
      <c r="H37" s="16">
        <f>COUNTIF('Criteria 24'!$C$3:$C$50,"High")</f>
        <v>0</v>
      </c>
      <c r="I37" s="14">
        <f>COUNTIF('Criteria 24'!$D$3:$D$49,"Substantial")</f>
        <v>0</v>
      </c>
      <c r="J37" s="14">
        <f>COUNTIF('Criteria 24'!$D$3:$D$49,"Reasonable")</f>
        <v>0</v>
      </c>
      <c r="K37" s="14">
        <f>COUNTIF('Criteria 24'!$D$3:$D$49,"Limited")</f>
        <v>0</v>
      </c>
      <c r="L37" s="12"/>
    </row>
    <row r="38" spans="1:12" ht="30" x14ac:dyDescent="0.25">
      <c r="A38" s="4">
        <v>25</v>
      </c>
      <c r="B38" s="59" t="s">
        <v>78</v>
      </c>
      <c r="C38" s="15">
        <f>COUNTIF('Criteria 25'!$B$3:$B$50,"Low")</f>
        <v>0</v>
      </c>
      <c r="D38" s="15">
        <f>COUNTIF('Criteria 25'!$B$3:$B$50,"Medium")</f>
        <v>0</v>
      </c>
      <c r="E38" s="15">
        <f>COUNTIF('Criteria 25'!$B$3:$B$50,"High")</f>
        <v>0</v>
      </c>
      <c r="F38" s="16">
        <f>COUNTIF('Criteria 25'!$C$3:$C$50,"Low")</f>
        <v>0</v>
      </c>
      <c r="G38" s="16">
        <f>COUNTIF('Criteria 25'!$C$3:$C$50,"Medium")</f>
        <v>0</v>
      </c>
      <c r="H38" s="16">
        <f>COUNTIF('Criteria 25'!$C$3:$C$50,"High")</f>
        <v>0</v>
      </c>
      <c r="I38" s="14">
        <f>COUNTIF('Criteria 25'!$D$3:$D$49,"Substantial")</f>
        <v>0</v>
      </c>
      <c r="J38" s="14">
        <f>COUNTIF('Criteria 25'!$D$3:$D$49,"Reasonable")</f>
        <v>0</v>
      </c>
      <c r="K38" s="14">
        <f>COUNTIF('Criteria 25'!$D$3:$D$49,"Limited")</f>
        <v>0</v>
      </c>
      <c r="L38" s="12"/>
    </row>
    <row r="39" spans="1:12" ht="60.75" thickBot="1" x14ac:dyDescent="0.3">
      <c r="A39" s="4">
        <v>26</v>
      </c>
      <c r="B39" s="59" t="s">
        <v>79</v>
      </c>
      <c r="C39" s="15">
        <f>COUNTIF('Criteria 26'!$B$3:$B$50,"Low")</f>
        <v>0</v>
      </c>
      <c r="D39" s="15">
        <f>COUNTIF('Criteria 26'!$B$3:$B$50,"Medium")</f>
        <v>0</v>
      </c>
      <c r="E39" s="15">
        <f>COUNTIF('Criteria 26'!$B$3:$B$50,"High")</f>
        <v>0</v>
      </c>
      <c r="F39" s="16">
        <f>COUNTIF('Criteria 26'!$C$3:$C$50,"Low")</f>
        <v>0</v>
      </c>
      <c r="G39" s="16">
        <f>COUNTIF('Criteria 26'!$C$3:$C$50,"Medium")</f>
        <v>0</v>
      </c>
      <c r="H39" s="16">
        <f>COUNTIF('Criteria 26'!$C$3:$C$50,"High")</f>
        <v>0</v>
      </c>
      <c r="I39" s="14">
        <f>COUNTIF('Criteria 26'!$D$3:$D$49,"Substantial")</f>
        <v>0</v>
      </c>
      <c r="J39" s="14">
        <f>COUNTIF('Criteria 26'!$D$3:$D$49,"Reasonable")</f>
        <v>0</v>
      </c>
      <c r="K39" s="14">
        <f>COUNTIF('Criteria 26'!$D$3:$D$49,"Limited")</f>
        <v>0</v>
      </c>
      <c r="L39" s="12"/>
    </row>
    <row r="40" spans="1:12" s="5" customFormat="1" ht="60" customHeight="1" thickTop="1" thickBot="1" x14ac:dyDescent="0.3">
      <c r="A40" s="64" t="s">
        <v>13</v>
      </c>
      <c r="B40" s="65"/>
      <c r="C40" s="66">
        <f>SUM(C13:C39)</f>
        <v>0</v>
      </c>
      <c r="D40" s="66">
        <f t="shared" ref="D40:K40" si="0">SUM(D13:D39)</f>
        <v>0</v>
      </c>
      <c r="E40" s="66">
        <f t="shared" si="0"/>
        <v>0</v>
      </c>
      <c r="F40" s="67">
        <f t="shared" si="0"/>
        <v>0</v>
      </c>
      <c r="G40" s="67">
        <f t="shared" si="0"/>
        <v>0</v>
      </c>
      <c r="H40" s="68">
        <f t="shared" si="0"/>
        <v>0</v>
      </c>
      <c r="I40" s="56">
        <f t="shared" si="0"/>
        <v>0</v>
      </c>
      <c r="J40" s="56">
        <f t="shared" si="0"/>
        <v>0</v>
      </c>
      <c r="K40" s="56">
        <f>SUM(K13:K39)</f>
        <v>0</v>
      </c>
      <c r="L40" s="57"/>
    </row>
    <row r="41" spans="1:12" ht="18" customHeight="1" thickTop="1" x14ac:dyDescent="0.25"/>
    <row r="51" spans="2:2" ht="18" customHeight="1" x14ac:dyDescent="0.25">
      <c r="B51" s="2" t="s">
        <v>17</v>
      </c>
    </row>
  </sheetData>
  <sheetProtection algorithmName="SHA-512" hashValue="aGowiBQHocwYzXqbFYg7GRcOS+DLbMnCYlrUhJG3srWzxZNE85M+atk9w8JDVx9dcFhJRG2mg7UQPr8Dj1rRzg==" saltValue="YQwE25ZMost/tCYUBv5hKg==" spinCount="100000" sheet="1" selectLockedCells="1"/>
  <protectedRanges>
    <protectedRange sqref="C5:G8" name="Contact Details"/>
  </protectedRanges>
  <mergeCells count="14">
    <mergeCell ref="A27:L27"/>
    <mergeCell ref="A12:L12"/>
    <mergeCell ref="A10:A11"/>
    <mergeCell ref="I10:L10"/>
    <mergeCell ref="B10:B11"/>
    <mergeCell ref="C10:E10"/>
    <mergeCell ref="F10:H10"/>
    <mergeCell ref="I4:L4"/>
    <mergeCell ref="I5:L8"/>
    <mergeCell ref="C5:G5"/>
    <mergeCell ref="C6:G6"/>
    <mergeCell ref="C7:G7"/>
    <mergeCell ref="C8:G8"/>
    <mergeCell ref="B4:G4"/>
  </mergeCells>
  <pageMargins left="0.7" right="0.7" top="0.75" bottom="0.75" header="0.3" footer="0.3"/>
  <pageSetup paperSize="8" scale="82" orientation="portrait" verticalDpi="300"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38CA8A-1566-41A0-BC1A-468523093004}">
  <dimension ref="A1:H12"/>
  <sheetViews>
    <sheetView workbookViewId="0">
      <pane ySplit="1" topLeftCell="A2" activePane="bottomLeft" state="frozen"/>
      <selection activeCell="C5" sqref="C5:G5"/>
      <selection pane="bottomLeft" activeCell="F4" sqref="F4"/>
    </sheetView>
  </sheetViews>
  <sheetFormatPr defaultColWidth="9" defaultRowHeight="39.4" customHeight="1" x14ac:dyDescent="0.25"/>
  <cols>
    <col min="1" max="1" width="51.7109375" style="2" customWidth="1"/>
    <col min="2" max="3" width="12.140625" style="2" customWidth="1"/>
    <col min="4" max="4" width="12.5703125" style="2" customWidth="1"/>
    <col min="5" max="5" width="19.5703125" style="2" customWidth="1"/>
    <col min="6" max="6" width="27.5703125" style="2" customWidth="1"/>
    <col min="7" max="8" width="50.7109375" style="2" customWidth="1"/>
    <col min="9" max="16384" width="9" style="2"/>
  </cols>
  <sheetData>
    <row r="1" spans="1:8" s="30" customFormat="1" ht="84" customHeight="1" x14ac:dyDescent="0.25">
      <c r="A1" s="28" t="s">
        <v>70</v>
      </c>
      <c r="B1" s="29" t="s">
        <v>7</v>
      </c>
      <c r="C1" s="29" t="s">
        <v>8</v>
      </c>
      <c r="D1" s="29" t="s">
        <v>47</v>
      </c>
      <c r="E1" s="29" t="s">
        <v>14</v>
      </c>
      <c r="F1" s="29" t="s">
        <v>15</v>
      </c>
      <c r="G1" s="38" t="s">
        <v>16</v>
      </c>
      <c r="H1" s="26" t="s">
        <v>53</v>
      </c>
    </row>
    <row r="2" spans="1:8" s="30" customFormat="1" ht="39.4" customHeight="1" x14ac:dyDescent="0.25">
      <c r="A2" s="63"/>
      <c r="B2" s="23"/>
      <c r="C2" s="23"/>
      <c r="D2" s="27" t="str">
        <f>IF(COUNTIF(D3:D49,"Limited")&gt;0,"Limited",IF(COUNTIF(D3:D49,"Reasonable")&gt;0,"Reasonable","Substantial"))</f>
        <v>Substantial</v>
      </c>
      <c r="E2" s="24"/>
      <c r="F2" s="25"/>
      <c r="G2" s="39"/>
      <c r="H2" s="24"/>
    </row>
    <row r="3" spans="1:8" ht="39.4" customHeight="1" x14ac:dyDescent="0.25">
      <c r="A3" s="31" t="s">
        <v>37</v>
      </c>
      <c r="B3" s="3"/>
      <c r="C3" s="3"/>
      <c r="D3" s="4"/>
      <c r="E3" s="32"/>
      <c r="F3" s="33"/>
      <c r="G3" s="40"/>
      <c r="H3" s="32"/>
    </row>
    <row r="4" spans="1:8" ht="39.4" customHeight="1" x14ac:dyDescent="0.25">
      <c r="A4" s="31" t="s">
        <v>38</v>
      </c>
      <c r="B4" s="3"/>
      <c r="C4" s="3"/>
      <c r="D4" s="4"/>
      <c r="E4" s="32"/>
      <c r="F4" s="33"/>
      <c r="G4" s="40"/>
      <c r="H4" s="55"/>
    </row>
    <row r="5" spans="1:8" ht="39.4" customHeight="1" x14ac:dyDescent="0.25">
      <c r="A5" s="31" t="s">
        <v>39</v>
      </c>
      <c r="B5" s="3"/>
      <c r="C5" s="3"/>
      <c r="D5" s="4"/>
      <c r="E5" s="32"/>
      <c r="F5" s="33"/>
      <c r="G5" s="40"/>
      <c r="H5" s="32"/>
    </row>
    <row r="6" spans="1:8" ht="39.4" customHeight="1" x14ac:dyDescent="0.25">
      <c r="A6" s="31" t="s">
        <v>40</v>
      </c>
      <c r="B6" s="3"/>
      <c r="C6" s="3"/>
      <c r="D6" s="4"/>
      <c r="E6" s="32"/>
      <c r="F6" s="33"/>
      <c r="G6" s="40"/>
      <c r="H6" s="55"/>
    </row>
    <row r="7" spans="1:8" ht="39.4" customHeight="1" x14ac:dyDescent="0.25">
      <c r="A7" s="31" t="s">
        <v>41</v>
      </c>
      <c r="B7" s="3"/>
      <c r="C7" s="3"/>
      <c r="D7" s="4"/>
      <c r="E7" s="32"/>
      <c r="F7" s="33"/>
      <c r="G7" s="40"/>
      <c r="H7" s="32"/>
    </row>
    <row r="8" spans="1:8" ht="39.4" customHeight="1" x14ac:dyDescent="0.25">
      <c r="A8" s="31" t="s">
        <v>42</v>
      </c>
      <c r="B8" s="3"/>
      <c r="C8" s="3"/>
      <c r="D8" s="4"/>
      <c r="E8" s="32"/>
      <c r="F8" s="33"/>
      <c r="G8" s="40"/>
      <c r="H8" s="55"/>
    </row>
    <row r="9" spans="1:8" ht="39.4" customHeight="1" x14ac:dyDescent="0.25">
      <c r="A9" s="31" t="s">
        <v>43</v>
      </c>
      <c r="B9" s="3"/>
      <c r="C9" s="3"/>
      <c r="D9" s="4"/>
      <c r="E9" s="32"/>
      <c r="F9" s="33"/>
      <c r="G9" s="40"/>
      <c r="H9" s="32"/>
    </row>
    <row r="10" spans="1:8" ht="39.4" customHeight="1" x14ac:dyDescent="0.25">
      <c r="A10" s="31" t="s">
        <v>44</v>
      </c>
      <c r="B10" s="3"/>
      <c r="C10" s="3"/>
      <c r="D10" s="4"/>
      <c r="E10" s="32"/>
      <c r="F10" s="33"/>
      <c r="G10" s="40"/>
      <c r="H10" s="55"/>
    </row>
    <row r="11" spans="1:8" ht="39.4" customHeight="1" x14ac:dyDescent="0.25">
      <c r="A11" s="31" t="s">
        <v>45</v>
      </c>
      <c r="B11" s="3"/>
      <c r="C11" s="3"/>
      <c r="D11" s="4"/>
      <c r="E11" s="32"/>
      <c r="F11" s="33"/>
      <c r="G11" s="40"/>
      <c r="H11" s="36"/>
    </row>
    <row r="12" spans="1:8" ht="39.4" customHeight="1" x14ac:dyDescent="0.25">
      <c r="A12" s="31" t="s">
        <v>46</v>
      </c>
      <c r="B12" s="34"/>
      <c r="C12" s="34"/>
      <c r="D12" s="35"/>
      <c r="E12" s="36"/>
      <c r="F12" s="37"/>
      <c r="G12" s="41"/>
      <c r="H12" s="55"/>
    </row>
  </sheetData>
  <phoneticPr fontId="2" type="noConversion"/>
  <conditionalFormatting sqref="B2:B12">
    <cfRule type="cellIs" dxfId="128" priority="10" operator="equal">
      <formula>"Low"</formula>
    </cfRule>
    <cfRule type="cellIs" dxfId="127" priority="11" operator="equal">
      <formula>"Medium"</formula>
    </cfRule>
    <cfRule type="cellIs" dxfId="126" priority="12" operator="equal">
      <formula>"High"</formula>
    </cfRule>
  </conditionalFormatting>
  <conditionalFormatting sqref="C2:C12">
    <cfRule type="cellIs" dxfId="125" priority="7" operator="equal">
      <formula>"Low"</formula>
    </cfRule>
    <cfRule type="cellIs" dxfId="124" priority="8" operator="equal">
      <formula>"Medium"</formula>
    </cfRule>
    <cfRule type="cellIs" dxfId="123" priority="9" operator="equal">
      <formula>"High"</formula>
    </cfRule>
  </conditionalFormatting>
  <pageMargins left="0.7" right="0.7" top="0.75" bottom="0.75" header="0.3" footer="0.3"/>
  <pageSetup paperSize="9" orientation="portrait" verticalDpi="0" r:id="rId1"/>
  <ignoredErrors>
    <ignoredError sqref="D12" calculatedColumn="1"/>
  </ignoredErrors>
  <tableParts count="1">
    <tablePart r:id="rId2"/>
  </tableParts>
  <extLst>
    <ext xmlns:x14="http://schemas.microsoft.com/office/spreadsheetml/2009/9/main" uri="{78C0D931-6437-407d-A8EE-F0AAD7539E65}">
      <x14:conditionalFormattings>
        <x14:conditionalFormatting xmlns:xm="http://schemas.microsoft.com/office/excel/2006/main">
          <x14:cfRule type="cellIs" priority="1" operator="equal" id="{BA3BEEA5-9D07-40BE-99D3-AE91D7CD1A84}">
            <xm:f>Lists!$C$4</xm:f>
            <x14:dxf>
              <font>
                <color auto="1"/>
              </font>
              <fill>
                <patternFill>
                  <bgColor rgb="FFFF3300"/>
                </patternFill>
              </fill>
            </x14:dxf>
          </x14:cfRule>
          <x14:cfRule type="cellIs" priority="2" operator="equal" id="{127772A1-1718-429D-8D01-0F7AB88FE7D9}">
            <xm:f>Lists!$C$3</xm:f>
            <x14:dxf>
              <font>
                <color auto="1"/>
              </font>
              <fill>
                <patternFill>
                  <bgColor rgb="FFFFC000"/>
                </patternFill>
              </fill>
            </x14:dxf>
          </x14:cfRule>
          <x14:cfRule type="cellIs" priority="3" operator="equal" id="{51D0E788-4943-47FF-A00E-5BF9C7F213AA}">
            <xm:f>Lists!$C$2</xm:f>
            <x14:dxf>
              <font>
                <color auto="1"/>
              </font>
              <fill>
                <patternFill>
                  <bgColor rgb="FF92D050"/>
                </patternFill>
              </fill>
            </x14:dxf>
          </x14:cfRule>
          <xm:sqref>D2:D12</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EE458CFD-9BA3-42A0-BCD6-119EC38A7CE2}">
          <x14:formula1>
            <xm:f>Lists!$A$2:$A$4</xm:f>
          </x14:formula1>
          <xm:sqref>B2:B50</xm:sqref>
        </x14:dataValidation>
        <x14:dataValidation type="list" allowBlank="1" showInputMessage="1" showErrorMessage="1" xr:uid="{FE2BF123-0DE8-45F1-B770-BEAB7C8B7684}">
          <x14:formula1>
            <xm:f>Lists!$B$2:$B$4</xm:f>
          </x14:formula1>
          <xm:sqref>C2:C50</xm:sqref>
        </x14:dataValidation>
        <x14:dataValidation type="list" allowBlank="1" showInputMessage="1" showErrorMessage="1" xr:uid="{6069B9DE-FC91-4971-85A3-F4B78FDDFE94}">
          <x14:formula1>
            <xm:f>Lists!$C$2:$C$4</xm:f>
          </x14:formula1>
          <xm:sqref>D3:D50</xm:sqref>
        </x14:dataValidation>
      </x14:dataValidations>
    </ext>
  </extLs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E3DEEE-4330-4B53-ADC8-CCD37314BEAF}">
  <dimension ref="A1:H12"/>
  <sheetViews>
    <sheetView workbookViewId="0">
      <pane ySplit="1" topLeftCell="A2" activePane="bottomLeft" state="frozen"/>
      <selection activeCell="C5" sqref="C5:G5"/>
      <selection pane="bottomLeft"/>
    </sheetView>
  </sheetViews>
  <sheetFormatPr defaultColWidth="9" defaultRowHeight="39.4" customHeight="1" x14ac:dyDescent="0.25"/>
  <cols>
    <col min="1" max="1" width="51.7109375" style="2" customWidth="1"/>
    <col min="2" max="3" width="12.140625" style="2" customWidth="1"/>
    <col min="4" max="4" width="12.5703125" style="2" customWidth="1"/>
    <col min="5" max="5" width="19.5703125" style="2" customWidth="1"/>
    <col min="6" max="6" width="27.5703125" style="2" customWidth="1"/>
    <col min="7" max="8" width="50.7109375" style="2" customWidth="1"/>
    <col min="9" max="16384" width="9" style="2"/>
  </cols>
  <sheetData>
    <row r="1" spans="1:8" s="30" customFormat="1" ht="84" customHeight="1" x14ac:dyDescent="0.25">
      <c r="A1" s="28" t="s">
        <v>71</v>
      </c>
      <c r="B1" s="29" t="s">
        <v>7</v>
      </c>
      <c r="C1" s="29" t="s">
        <v>8</v>
      </c>
      <c r="D1" s="29" t="s">
        <v>47</v>
      </c>
      <c r="E1" s="29" t="s">
        <v>14</v>
      </c>
      <c r="F1" s="29" t="s">
        <v>15</v>
      </c>
      <c r="G1" s="38" t="s">
        <v>16</v>
      </c>
      <c r="H1" s="26" t="s">
        <v>53</v>
      </c>
    </row>
    <row r="2" spans="1:8" s="30" customFormat="1" ht="39.4" customHeight="1" x14ac:dyDescent="0.25">
      <c r="A2" s="63"/>
      <c r="B2" s="23"/>
      <c r="C2" s="23"/>
      <c r="D2" s="27" t="str">
        <f>IF(COUNTIF(D3:D49,"Limited")&gt;0,"Limited",IF(COUNTIF(D3:D49,"Reasonable")&gt;0,"Reasonable","Substantial"))</f>
        <v>Substantial</v>
      </c>
      <c r="E2" s="24"/>
      <c r="F2" s="25"/>
      <c r="G2" s="39"/>
      <c r="H2" s="24"/>
    </row>
    <row r="3" spans="1:8" ht="39.4" customHeight="1" x14ac:dyDescent="0.25">
      <c r="A3" s="31" t="s">
        <v>37</v>
      </c>
      <c r="B3" s="3"/>
      <c r="C3" s="3"/>
      <c r="D3" s="4"/>
      <c r="E3" s="32"/>
      <c r="F3" s="33"/>
      <c r="G3" s="40"/>
      <c r="H3" s="32"/>
    </row>
    <row r="4" spans="1:8" ht="39.4" customHeight="1" x14ac:dyDescent="0.25">
      <c r="A4" s="31" t="s">
        <v>38</v>
      </c>
      <c r="B4" s="3"/>
      <c r="C4" s="3"/>
      <c r="D4" s="4"/>
      <c r="E4" s="32"/>
      <c r="F4" s="33"/>
      <c r="G4" s="40"/>
      <c r="H4" s="55"/>
    </row>
    <row r="5" spans="1:8" ht="39.4" customHeight="1" x14ac:dyDescent="0.25">
      <c r="A5" s="31" t="s">
        <v>39</v>
      </c>
      <c r="B5" s="3"/>
      <c r="C5" s="3"/>
      <c r="D5" s="4"/>
      <c r="E5" s="32"/>
      <c r="F5" s="33"/>
      <c r="G5" s="40"/>
      <c r="H5" s="32"/>
    </row>
    <row r="6" spans="1:8" ht="39.4" customHeight="1" x14ac:dyDescent="0.25">
      <c r="A6" s="31" t="s">
        <v>40</v>
      </c>
      <c r="B6" s="3"/>
      <c r="C6" s="3"/>
      <c r="D6" s="4"/>
      <c r="E6" s="32"/>
      <c r="F6" s="33"/>
      <c r="G6" s="40"/>
      <c r="H6" s="55"/>
    </row>
    <row r="7" spans="1:8" ht="39.4" customHeight="1" x14ac:dyDescent="0.25">
      <c r="A7" s="31" t="s">
        <v>41</v>
      </c>
      <c r="B7" s="3"/>
      <c r="C7" s="3"/>
      <c r="D7" s="4"/>
      <c r="E7" s="32"/>
      <c r="F7" s="33"/>
      <c r="G7" s="40"/>
      <c r="H7" s="32"/>
    </row>
    <row r="8" spans="1:8" ht="39.4" customHeight="1" x14ac:dyDescent="0.25">
      <c r="A8" s="31" t="s">
        <v>42</v>
      </c>
      <c r="B8" s="3"/>
      <c r="C8" s="3"/>
      <c r="D8" s="4"/>
      <c r="E8" s="32"/>
      <c r="F8" s="33"/>
      <c r="G8" s="40"/>
      <c r="H8" s="55"/>
    </row>
    <row r="9" spans="1:8" ht="39.4" customHeight="1" x14ac:dyDescent="0.25">
      <c r="A9" s="31" t="s">
        <v>43</v>
      </c>
      <c r="B9" s="3"/>
      <c r="C9" s="3"/>
      <c r="D9" s="4"/>
      <c r="E9" s="32"/>
      <c r="F9" s="33"/>
      <c r="G9" s="40"/>
      <c r="H9" s="32"/>
    </row>
    <row r="10" spans="1:8" ht="39.4" customHeight="1" x14ac:dyDescent="0.25">
      <c r="A10" s="31" t="s">
        <v>44</v>
      </c>
      <c r="B10" s="3"/>
      <c r="C10" s="3"/>
      <c r="D10" s="4"/>
      <c r="E10" s="32"/>
      <c r="F10" s="33"/>
      <c r="G10" s="40"/>
      <c r="H10" s="55"/>
    </row>
    <row r="11" spans="1:8" ht="39.4" customHeight="1" x14ac:dyDescent="0.25">
      <c r="A11" s="31" t="s">
        <v>45</v>
      </c>
      <c r="B11" s="3"/>
      <c r="C11" s="3"/>
      <c r="D11" s="4"/>
      <c r="E11" s="32"/>
      <c r="F11" s="33"/>
      <c r="G11" s="40"/>
      <c r="H11" s="36"/>
    </row>
    <row r="12" spans="1:8" ht="39.4" customHeight="1" x14ac:dyDescent="0.25">
      <c r="A12" s="31" t="s">
        <v>46</v>
      </c>
      <c r="B12" s="34"/>
      <c r="C12" s="34"/>
      <c r="D12" s="35"/>
      <c r="E12" s="36"/>
      <c r="F12" s="37"/>
      <c r="G12" s="41"/>
      <c r="H12" s="55"/>
    </row>
  </sheetData>
  <phoneticPr fontId="2" type="noConversion"/>
  <conditionalFormatting sqref="B2:B12">
    <cfRule type="cellIs" dxfId="119" priority="10" operator="equal">
      <formula>"Low"</formula>
    </cfRule>
    <cfRule type="cellIs" dxfId="118" priority="11" operator="equal">
      <formula>"Medium"</formula>
    </cfRule>
    <cfRule type="cellIs" dxfId="117" priority="12" operator="equal">
      <formula>"High"</formula>
    </cfRule>
  </conditionalFormatting>
  <conditionalFormatting sqref="C2:C12">
    <cfRule type="cellIs" dxfId="116" priority="7" operator="equal">
      <formula>"Low"</formula>
    </cfRule>
    <cfRule type="cellIs" dxfId="115" priority="8" operator="equal">
      <formula>"Medium"</formula>
    </cfRule>
    <cfRule type="cellIs" dxfId="114" priority="9" operator="equal">
      <formula>"High"</formula>
    </cfRule>
  </conditionalFormatting>
  <pageMargins left="0.7" right="0.7" top="0.75" bottom="0.75" header="0.3" footer="0.3"/>
  <pageSetup paperSize="9" orientation="portrait" verticalDpi="0" r:id="rId1"/>
  <ignoredErrors>
    <ignoredError sqref="D12" calculatedColumn="1"/>
  </ignoredErrors>
  <tableParts count="1">
    <tablePart r:id="rId2"/>
  </tableParts>
  <extLst>
    <ext xmlns:x14="http://schemas.microsoft.com/office/spreadsheetml/2009/9/main" uri="{78C0D931-6437-407d-A8EE-F0AAD7539E65}">
      <x14:conditionalFormattings>
        <x14:conditionalFormatting xmlns:xm="http://schemas.microsoft.com/office/excel/2006/main">
          <x14:cfRule type="cellIs" priority="1" operator="equal" id="{064C4B72-1C8C-4F4D-99F0-825C4E4E735C}">
            <xm:f>Lists!$C$4</xm:f>
            <x14:dxf>
              <font>
                <color auto="1"/>
              </font>
              <fill>
                <patternFill>
                  <bgColor rgb="FFFF3300"/>
                </patternFill>
              </fill>
            </x14:dxf>
          </x14:cfRule>
          <x14:cfRule type="cellIs" priority="2" operator="equal" id="{7C9DC890-4DF3-4F6B-9D64-8CCF40C6DAF4}">
            <xm:f>Lists!$C$3</xm:f>
            <x14:dxf>
              <font>
                <color auto="1"/>
              </font>
              <fill>
                <patternFill>
                  <bgColor rgb="FFFFC000"/>
                </patternFill>
              </fill>
            </x14:dxf>
          </x14:cfRule>
          <x14:cfRule type="cellIs" priority="3" operator="equal" id="{951D1F83-C65A-454D-83C1-0AB7A65D3B94}">
            <xm:f>Lists!$C$2</xm:f>
            <x14:dxf>
              <font>
                <color auto="1"/>
              </font>
              <fill>
                <patternFill>
                  <bgColor rgb="FF92D050"/>
                </patternFill>
              </fill>
            </x14:dxf>
          </x14:cfRule>
          <xm:sqref>D2:D12</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9C2DB249-203E-4EA6-9A77-635D8D9B2521}">
          <x14:formula1>
            <xm:f>Lists!$C$2:$C$4</xm:f>
          </x14:formula1>
          <xm:sqref>D3:D50</xm:sqref>
        </x14:dataValidation>
        <x14:dataValidation type="list" allowBlank="1" showInputMessage="1" showErrorMessage="1" xr:uid="{777F2A66-EABB-4000-B116-2580357191C0}">
          <x14:formula1>
            <xm:f>Lists!$B$2:$B$4</xm:f>
          </x14:formula1>
          <xm:sqref>C2:C50</xm:sqref>
        </x14:dataValidation>
        <x14:dataValidation type="list" allowBlank="1" showInputMessage="1" showErrorMessage="1" xr:uid="{6CED29C6-D1CB-497A-A6A8-0500C656A80D}">
          <x14:formula1>
            <xm:f>Lists!$A$2:$A$4</xm:f>
          </x14:formula1>
          <xm:sqref>B2:B50</xm:sqref>
        </x14:dataValidation>
      </x14:dataValidations>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84DFF8-6BDE-482A-B6E2-66F0BC49D3A5}">
  <dimension ref="A1:H12"/>
  <sheetViews>
    <sheetView workbookViewId="0">
      <pane ySplit="1" topLeftCell="A2" activePane="bottomLeft" state="frozen"/>
      <selection activeCell="C5" sqref="C5:G5"/>
      <selection pane="bottomLeft" activeCell="A2" sqref="A2"/>
    </sheetView>
  </sheetViews>
  <sheetFormatPr defaultColWidth="9" defaultRowHeight="39.4" customHeight="1" x14ac:dyDescent="0.25"/>
  <cols>
    <col min="1" max="1" width="51.7109375" style="2" customWidth="1"/>
    <col min="2" max="3" width="12.140625" style="2" customWidth="1"/>
    <col min="4" max="4" width="12.5703125" style="2" customWidth="1"/>
    <col min="5" max="5" width="19.5703125" style="2" customWidth="1"/>
    <col min="6" max="6" width="27.5703125" style="2" customWidth="1"/>
    <col min="7" max="8" width="50.7109375" style="2" customWidth="1"/>
    <col min="9" max="16384" width="9" style="2"/>
  </cols>
  <sheetData>
    <row r="1" spans="1:8" s="30" customFormat="1" ht="84" customHeight="1" x14ac:dyDescent="0.25">
      <c r="A1" s="28" t="s">
        <v>72</v>
      </c>
      <c r="B1" s="29" t="s">
        <v>7</v>
      </c>
      <c r="C1" s="29" t="s">
        <v>8</v>
      </c>
      <c r="D1" s="29" t="s">
        <v>47</v>
      </c>
      <c r="E1" s="29" t="s">
        <v>14</v>
      </c>
      <c r="F1" s="29" t="s">
        <v>15</v>
      </c>
      <c r="G1" s="38" t="s">
        <v>16</v>
      </c>
      <c r="H1" s="26" t="s">
        <v>53</v>
      </c>
    </row>
    <row r="2" spans="1:8" s="30" customFormat="1" ht="39.4" customHeight="1" x14ac:dyDescent="0.25">
      <c r="A2" s="63"/>
      <c r="B2" s="23"/>
      <c r="C2" s="23"/>
      <c r="D2" s="27" t="str">
        <f>IF(COUNTIF(D3:D49,"Limited")&gt;0,"Limited",IF(COUNTIF(D3:D49,"Reasonable")&gt;0,"Reasonable","Substantial"))</f>
        <v>Substantial</v>
      </c>
      <c r="E2" s="24"/>
      <c r="F2" s="25"/>
      <c r="G2" s="39"/>
      <c r="H2" s="24"/>
    </row>
    <row r="3" spans="1:8" ht="39.4" customHeight="1" x14ac:dyDescent="0.25">
      <c r="A3" s="31" t="s">
        <v>37</v>
      </c>
      <c r="B3" s="3"/>
      <c r="C3" s="3"/>
      <c r="D3" s="4"/>
      <c r="E3" s="32"/>
      <c r="F3" s="33"/>
      <c r="G3" s="40"/>
      <c r="H3" s="32"/>
    </row>
    <row r="4" spans="1:8" ht="39.4" customHeight="1" x14ac:dyDescent="0.25">
      <c r="A4" s="31" t="s">
        <v>38</v>
      </c>
      <c r="B4" s="3"/>
      <c r="C4" s="3"/>
      <c r="D4" s="4"/>
      <c r="E4" s="32"/>
      <c r="F4" s="33"/>
      <c r="G4" s="40"/>
      <c r="H4" s="55"/>
    </row>
    <row r="5" spans="1:8" ht="39.4" customHeight="1" x14ac:dyDescent="0.25">
      <c r="A5" s="31" t="s">
        <v>39</v>
      </c>
      <c r="B5" s="3"/>
      <c r="C5" s="3"/>
      <c r="D5" s="4"/>
      <c r="E5" s="32"/>
      <c r="F5" s="33"/>
      <c r="G5" s="40"/>
      <c r="H5" s="32"/>
    </row>
    <row r="6" spans="1:8" ht="39.4" customHeight="1" x14ac:dyDescent="0.25">
      <c r="A6" s="31" t="s">
        <v>40</v>
      </c>
      <c r="B6" s="3"/>
      <c r="C6" s="3"/>
      <c r="D6" s="4"/>
      <c r="E6" s="32"/>
      <c r="F6" s="33"/>
      <c r="G6" s="40"/>
      <c r="H6" s="55"/>
    </row>
    <row r="7" spans="1:8" ht="39.4" customHeight="1" x14ac:dyDescent="0.25">
      <c r="A7" s="31" t="s">
        <v>41</v>
      </c>
      <c r="B7" s="3"/>
      <c r="C7" s="3"/>
      <c r="D7" s="4"/>
      <c r="E7" s="32"/>
      <c r="F7" s="33"/>
      <c r="G7" s="40"/>
      <c r="H7" s="32"/>
    </row>
    <row r="8" spans="1:8" ht="39.4" customHeight="1" x14ac:dyDescent="0.25">
      <c r="A8" s="31" t="s">
        <v>42</v>
      </c>
      <c r="B8" s="3"/>
      <c r="C8" s="3"/>
      <c r="D8" s="4"/>
      <c r="E8" s="32"/>
      <c r="F8" s="33"/>
      <c r="G8" s="40"/>
      <c r="H8" s="55"/>
    </row>
    <row r="9" spans="1:8" ht="39.4" customHeight="1" x14ac:dyDescent="0.25">
      <c r="A9" s="31" t="s">
        <v>43</v>
      </c>
      <c r="B9" s="3"/>
      <c r="C9" s="3"/>
      <c r="D9" s="4"/>
      <c r="E9" s="32"/>
      <c r="F9" s="33"/>
      <c r="G9" s="40"/>
      <c r="H9" s="32"/>
    </row>
    <row r="10" spans="1:8" ht="39.4" customHeight="1" x14ac:dyDescent="0.25">
      <c r="A10" s="31" t="s">
        <v>44</v>
      </c>
      <c r="B10" s="3"/>
      <c r="C10" s="3"/>
      <c r="D10" s="4"/>
      <c r="E10" s="32"/>
      <c r="F10" s="33"/>
      <c r="G10" s="40"/>
      <c r="H10" s="55"/>
    </row>
    <row r="11" spans="1:8" ht="39.4" customHeight="1" x14ac:dyDescent="0.25">
      <c r="A11" s="31" t="s">
        <v>45</v>
      </c>
      <c r="B11" s="3"/>
      <c r="C11" s="3"/>
      <c r="D11" s="4"/>
      <c r="E11" s="32"/>
      <c r="F11" s="33"/>
      <c r="G11" s="40"/>
      <c r="H11" s="36"/>
    </row>
    <row r="12" spans="1:8" ht="39.4" customHeight="1" x14ac:dyDescent="0.25">
      <c r="A12" s="31" t="s">
        <v>46</v>
      </c>
      <c r="B12" s="34"/>
      <c r="C12" s="34"/>
      <c r="D12" s="35"/>
      <c r="E12" s="36"/>
      <c r="F12" s="37"/>
      <c r="G12" s="41"/>
      <c r="H12" s="55"/>
    </row>
  </sheetData>
  <phoneticPr fontId="2" type="noConversion"/>
  <conditionalFormatting sqref="B2:B12">
    <cfRule type="cellIs" dxfId="110" priority="10" operator="equal">
      <formula>"Low"</formula>
    </cfRule>
    <cfRule type="cellIs" dxfId="109" priority="11" operator="equal">
      <formula>"Medium"</formula>
    </cfRule>
    <cfRule type="cellIs" dxfId="108" priority="12" operator="equal">
      <formula>"High"</formula>
    </cfRule>
  </conditionalFormatting>
  <conditionalFormatting sqref="C2:C12">
    <cfRule type="cellIs" dxfId="107" priority="7" operator="equal">
      <formula>"Low"</formula>
    </cfRule>
    <cfRule type="cellIs" dxfId="106" priority="8" operator="equal">
      <formula>"Medium"</formula>
    </cfRule>
    <cfRule type="cellIs" dxfId="105" priority="9" operator="equal">
      <formula>"High"</formula>
    </cfRule>
  </conditionalFormatting>
  <pageMargins left="0.7" right="0.7" top="0.75" bottom="0.75" header="0.3" footer="0.3"/>
  <pageSetup paperSize="9" orientation="portrait" verticalDpi="0" r:id="rId1"/>
  <ignoredErrors>
    <ignoredError sqref="D12" calculatedColumn="1"/>
  </ignoredErrors>
  <tableParts count="1">
    <tablePart r:id="rId2"/>
  </tableParts>
  <extLst>
    <ext xmlns:x14="http://schemas.microsoft.com/office/spreadsheetml/2009/9/main" uri="{78C0D931-6437-407d-A8EE-F0AAD7539E65}">
      <x14:conditionalFormattings>
        <x14:conditionalFormatting xmlns:xm="http://schemas.microsoft.com/office/excel/2006/main">
          <x14:cfRule type="cellIs" priority="1" operator="equal" id="{F8751326-346A-4E7E-A4BD-F27D21385ED9}">
            <xm:f>Lists!$C$4</xm:f>
            <x14:dxf>
              <font>
                <color auto="1"/>
              </font>
              <fill>
                <patternFill>
                  <bgColor rgb="FFFF3300"/>
                </patternFill>
              </fill>
            </x14:dxf>
          </x14:cfRule>
          <x14:cfRule type="cellIs" priority="2" operator="equal" id="{F59F9912-B1F3-4058-8803-5E26B1E5EC35}">
            <xm:f>Lists!$C$3</xm:f>
            <x14:dxf>
              <font>
                <color auto="1"/>
              </font>
              <fill>
                <patternFill>
                  <bgColor rgb="FFFFC000"/>
                </patternFill>
              </fill>
            </x14:dxf>
          </x14:cfRule>
          <x14:cfRule type="cellIs" priority="3" operator="equal" id="{C683ADCC-DD1E-45F9-9427-273C3FE23388}">
            <xm:f>Lists!$C$2</xm:f>
            <x14:dxf>
              <font>
                <color auto="1"/>
              </font>
              <fill>
                <patternFill>
                  <bgColor rgb="FF92D050"/>
                </patternFill>
              </fill>
            </x14:dxf>
          </x14:cfRule>
          <xm:sqref>D2:D12</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DE33B3E6-8B4E-494F-BE8B-D54EA226914C}">
          <x14:formula1>
            <xm:f>Lists!$A$2:$A$4</xm:f>
          </x14:formula1>
          <xm:sqref>B2:B50</xm:sqref>
        </x14:dataValidation>
        <x14:dataValidation type="list" allowBlank="1" showInputMessage="1" showErrorMessage="1" xr:uid="{6682B3B9-E953-46E0-BBB7-79886101696F}">
          <x14:formula1>
            <xm:f>Lists!$B$2:$B$4</xm:f>
          </x14:formula1>
          <xm:sqref>C2:C50</xm:sqref>
        </x14:dataValidation>
        <x14:dataValidation type="list" allowBlank="1" showInputMessage="1" showErrorMessage="1" xr:uid="{C0AF1F2B-FBFD-47E2-9D81-F14AF40C4C1C}">
          <x14:formula1>
            <xm:f>Lists!$C$2:$C$4</xm:f>
          </x14:formula1>
          <xm:sqref>D3:D50</xm:sqref>
        </x14:dataValidation>
      </x14:dataValidations>
    </ext>
  </extLs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4ABD23-22E7-4ACF-B1A4-E70AFE9F9DD7}">
  <dimension ref="A1:H12"/>
  <sheetViews>
    <sheetView workbookViewId="0">
      <pane ySplit="1" topLeftCell="A2" activePane="bottomLeft" state="frozen"/>
      <selection activeCell="C5" sqref="C5:G5"/>
      <selection pane="bottomLeft" activeCell="A2" sqref="A2"/>
    </sheetView>
  </sheetViews>
  <sheetFormatPr defaultColWidth="9" defaultRowHeight="39.4" customHeight="1" x14ac:dyDescent="0.25"/>
  <cols>
    <col min="1" max="1" width="51.7109375" style="2" customWidth="1"/>
    <col min="2" max="3" width="12.140625" style="2" customWidth="1"/>
    <col min="4" max="4" width="12.5703125" style="2" customWidth="1"/>
    <col min="5" max="5" width="19.5703125" style="2" customWidth="1"/>
    <col min="6" max="6" width="27.5703125" style="2" customWidth="1"/>
    <col min="7" max="8" width="50.7109375" style="2" customWidth="1"/>
    <col min="9" max="16384" width="9" style="2"/>
  </cols>
  <sheetData>
    <row r="1" spans="1:8" s="30" customFormat="1" ht="84" customHeight="1" x14ac:dyDescent="0.25">
      <c r="A1" s="28" t="s">
        <v>73</v>
      </c>
      <c r="B1" s="29" t="s">
        <v>7</v>
      </c>
      <c r="C1" s="29" t="s">
        <v>8</v>
      </c>
      <c r="D1" s="29" t="s">
        <v>47</v>
      </c>
      <c r="E1" s="29" t="s">
        <v>14</v>
      </c>
      <c r="F1" s="29" t="s">
        <v>15</v>
      </c>
      <c r="G1" s="38" t="s">
        <v>16</v>
      </c>
      <c r="H1" s="26" t="s">
        <v>53</v>
      </c>
    </row>
    <row r="2" spans="1:8" s="30" customFormat="1" ht="39.4" customHeight="1" x14ac:dyDescent="0.25">
      <c r="A2" s="63"/>
      <c r="B2" s="23"/>
      <c r="C2" s="23"/>
      <c r="D2" s="27" t="str">
        <f>IF(COUNTIF(D3:D49,"Limited")&gt;0,"Limited",IF(COUNTIF(D3:D49,"Reasonable")&gt;0,"Reasonable","Substantial"))</f>
        <v>Substantial</v>
      </c>
      <c r="E2" s="24"/>
      <c r="F2" s="25"/>
      <c r="G2" s="39"/>
      <c r="H2" s="24"/>
    </row>
    <row r="3" spans="1:8" ht="39.4" customHeight="1" x14ac:dyDescent="0.25">
      <c r="A3" s="31" t="s">
        <v>37</v>
      </c>
      <c r="B3" s="3"/>
      <c r="C3" s="3"/>
      <c r="D3" s="4"/>
      <c r="E3" s="32"/>
      <c r="F3" s="33"/>
      <c r="G3" s="40"/>
      <c r="H3" s="32"/>
    </row>
    <row r="4" spans="1:8" ht="39.4" customHeight="1" x14ac:dyDescent="0.25">
      <c r="A4" s="31" t="s">
        <v>38</v>
      </c>
      <c r="B4" s="3"/>
      <c r="C4" s="3"/>
      <c r="D4" s="4"/>
      <c r="E4" s="32"/>
      <c r="F4" s="33"/>
      <c r="G4" s="40"/>
      <c r="H4" s="55"/>
    </row>
    <row r="5" spans="1:8" ht="39.4" customHeight="1" x14ac:dyDescent="0.25">
      <c r="A5" s="31" t="s">
        <v>39</v>
      </c>
      <c r="B5" s="3"/>
      <c r="C5" s="3"/>
      <c r="D5" s="4"/>
      <c r="E5" s="32"/>
      <c r="F5" s="33"/>
      <c r="G5" s="40"/>
      <c r="H5" s="32"/>
    </row>
    <row r="6" spans="1:8" ht="39.4" customHeight="1" x14ac:dyDescent="0.25">
      <c r="A6" s="31" t="s">
        <v>40</v>
      </c>
      <c r="B6" s="3"/>
      <c r="C6" s="3"/>
      <c r="D6" s="4"/>
      <c r="E6" s="32"/>
      <c r="F6" s="33"/>
      <c r="G6" s="40"/>
      <c r="H6" s="55"/>
    </row>
    <row r="7" spans="1:8" ht="39.4" customHeight="1" x14ac:dyDescent="0.25">
      <c r="A7" s="31" t="s">
        <v>41</v>
      </c>
      <c r="B7" s="3"/>
      <c r="C7" s="3"/>
      <c r="D7" s="4"/>
      <c r="E7" s="32"/>
      <c r="F7" s="33"/>
      <c r="G7" s="40"/>
      <c r="H7" s="32"/>
    </row>
    <row r="8" spans="1:8" ht="39.4" customHeight="1" x14ac:dyDescent="0.25">
      <c r="A8" s="31" t="s">
        <v>42</v>
      </c>
      <c r="B8" s="3"/>
      <c r="C8" s="3"/>
      <c r="D8" s="4"/>
      <c r="E8" s="32"/>
      <c r="F8" s="33"/>
      <c r="G8" s="40"/>
      <c r="H8" s="55"/>
    </row>
    <row r="9" spans="1:8" ht="39.4" customHeight="1" x14ac:dyDescent="0.25">
      <c r="A9" s="31" t="s">
        <v>43</v>
      </c>
      <c r="B9" s="3"/>
      <c r="C9" s="3"/>
      <c r="D9" s="4"/>
      <c r="E9" s="32"/>
      <c r="F9" s="33"/>
      <c r="G9" s="40"/>
      <c r="H9" s="32"/>
    </row>
    <row r="10" spans="1:8" ht="39.4" customHeight="1" x14ac:dyDescent="0.25">
      <c r="A10" s="31" t="s">
        <v>44</v>
      </c>
      <c r="B10" s="3"/>
      <c r="C10" s="3"/>
      <c r="D10" s="4"/>
      <c r="E10" s="32"/>
      <c r="F10" s="33"/>
      <c r="G10" s="40"/>
      <c r="H10" s="55"/>
    </row>
    <row r="11" spans="1:8" ht="39.4" customHeight="1" x14ac:dyDescent="0.25">
      <c r="A11" s="31" t="s">
        <v>45</v>
      </c>
      <c r="B11" s="3"/>
      <c r="C11" s="3"/>
      <c r="D11" s="4"/>
      <c r="E11" s="32"/>
      <c r="F11" s="33"/>
      <c r="G11" s="40"/>
      <c r="H11" s="36"/>
    </row>
    <row r="12" spans="1:8" ht="39.4" customHeight="1" x14ac:dyDescent="0.25">
      <c r="A12" s="31" t="s">
        <v>46</v>
      </c>
      <c r="B12" s="34"/>
      <c r="C12" s="34"/>
      <c r="D12" s="35"/>
      <c r="E12" s="36"/>
      <c r="F12" s="37"/>
      <c r="G12" s="41"/>
      <c r="H12" s="55"/>
    </row>
  </sheetData>
  <phoneticPr fontId="2" type="noConversion"/>
  <conditionalFormatting sqref="B2:B12">
    <cfRule type="cellIs" dxfId="101" priority="10" operator="equal">
      <formula>"Low"</formula>
    </cfRule>
    <cfRule type="cellIs" dxfId="100" priority="11" operator="equal">
      <formula>"Medium"</formula>
    </cfRule>
    <cfRule type="cellIs" dxfId="99" priority="12" operator="equal">
      <formula>"High"</formula>
    </cfRule>
  </conditionalFormatting>
  <conditionalFormatting sqref="C2:C12">
    <cfRule type="cellIs" dxfId="98" priority="7" operator="equal">
      <formula>"Low"</formula>
    </cfRule>
    <cfRule type="cellIs" dxfId="97" priority="8" operator="equal">
      <formula>"Medium"</formula>
    </cfRule>
    <cfRule type="cellIs" dxfId="96" priority="9" operator="equal">
      <formula>"High"</formula>
    </cfRule>
  </conditionalFormatting>
  <pageMargins left="0.7" right="0.7" top="0.75" bottom="0.75" header="0.3" footer="0.3"/>
  <pageSetup paperSize="9" orientation="portrait" verticalDpi="0" r:id="rId1"/>
  <ignoredErrors>
    <ignoredError sqref="D12" calculatedColumn="1"/>
  </ignoredErrors>
  <tableParts count="1">
    <tablePart r:id="rId2"/>
  </tableParts>
  <extLst>
    <ext xmlns:x14="http://schemas.microsoft.com/office/spreadsheetml/2009/9/main" uri="{78C0D931-6437-407d-A8EE-F0AAD7539E65}">
      <x14:conditionalFormattings>
        <x14:conditionalFormatting xmlns:xm="http://schemas.microsoft.com/office/excel/2006/main">
          <x14:cfRule type="cellIs" priority="1" operator="equal" id="{8418C68E-B4AF-499E-A0E3-61635FC19BD4}">
            <xm:f>Lists!$C$4</xm:f>
            <x14:dxf>
              <font>
                <color auto="1"/>
              </font>
              <fill>
                <patternFill>
                  <bgColor rgb="FFFF3300"/>
                </patternFill>
              </fill>
            </x14:dxf>
          </x14:cfRule>
          <x14:cfRule type="cellIs" priority="2" operator="equal" id="{92ECA89B-2A5C-4F27-B11D-6356992EF4AC}">
            <xm:f>Lists!$C$3</xm:f>
            <x14:dxf>
              <font>
                <color auto="1"/>
              </font>
              <fill>
                <patternFill>
                  <bgColor rgb="FFFFC000"/>
                </patternFill>
              </fill>
            </x14:dxf>
          </x14:cfRule>
          <x14:cfRule type="cellIs" priority="3" operator="equal" id="{54EEDFA6-4D06-4496-9896-AD4B5BA279B0}">
            <xm:f>Lists!$C$2</xm:f>
            <x14:dxf>
              <font>
                <color auto="1"/>
              </font>
              <fill>
                <patternFill>
                  <bgColor rgb="FF92D050"/>
                </patternFill>
              </fill>
            </x14:dxf>
          </x14:cfRule>
          <xm:sqref>D2:D12</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CDBE945F-7F5D-4691-AAAF-310D7953C6C4}">
          <x14:formula1>
            <xm:f>Lists!$C$2:$C$4</xm:f>
          </x14:formula1>
          <xm:sqref>D3:D50</xm:sqref>
        </x14:dataValidation>
        <x14:dataValidation type="list" allowBlank="1" showInputMessage="1" showErrorMessage="1" xr:uid="{050985FF-609D-45CE-8487-028DDCBC6B7C}">
          <x14:formula1>
            <xm:f>Lists!$B$2:$B$4</xm:f>
          </x14:formula1>
          <xm:sqref>C2:C50</xm:sqref>
        </x14:dataValidation>
        <x14:dataValidation type="list" allowBlank="1" showInputMessage="1" showErrorMessage="1" xr:uid="{30B6B22B-A603-4196-B233-4E80EEDF91B1}">
          <x14:formula1>
            <xm:f>Lists!$A$2:$A$4</xm:f>
          </x14:formula1>
          <xm:sqref>B2:B50</xm:sqref>
        </x14:dataValidation>
      </x14:dataValidations>
    </ext>
  </extLs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C9AAD5-3D7F-482B-AC77-662EF4D0E50D}">
  <dimension ref="A1:H12"/>
  <sheetViews>
    <sheetView workbookViewId="0">
      <pane ySplit="1" topLeftCell="A2" activePane="bottomLeft" state="frozen"/>
      <selection activeCell="C5" sqref="C5:G5"/>
      <selection pane="bottomLeft" activeCell="D6" sqref="D6"/>
    </sheetView>
  </sheetViews>
  <sheetFormatPr defaultColWidth="9" defaultRowHeight="39.4" customHeight="1" x14ac:dyDescent="0.25"/>
  <cols>
    <col min="1" max="1" width="51.7109375" style="2" customWidth="1"/>
    <col min="2" max="3" width="12.140625" style="2" customWidth="1"/>
    <col min="4" max="4" width="12.5703125" style="2" customWidth="1"/>
    <col min="5" max="5" width="19.5703125" style="2" customWidth="1"/>
    <col min="6" max="6" width="27.5703125" style="2" customWidth="1"/>
    <col min="7" max="8" width="50.7109375" style="2" customWidth="1"/>
    <col min="9" max="16384" width="9" style="2"/>
  </cols>
  <sheetData>
    <row r="1" spans="1:8" s="30" customFormat="1" ht="84" customHeight="1" x14ac:dyDescent="0.25">
      <c r="A1" s="28" t="s">
        <v>74</v>
      </c>
      <c r="B1" s="29" t="s">
        <v>7</v>
      </c>
      <c r="C1" s="29" t="s">
        <v>8</v>
      </c>
      <c r="D1" s="29" t="s">
        <v>47</v>
      </c>
      <c r="E1" s="29" t="s">
        <v>14</v>
      </c>
      <c r="F1" s="29" t="s">
        <v>15</v>
      </c>
      <c r="G1" s="38" t="s">
        <v>16</v>
      </c>
      <c r="H1" s="26" t="s">
        <v>53</v>
      </c>
    </row>
    <row r="2" spans="1:8" s="30" customFormat="1" ht="39.4" customHeight="1" x14ac:dyDescent="0.25">
      <c r="A2" s="63"/>
      <c r="B2" s="23"/>
      <c r="C2" s="23"/>
      <c r="D2" s="27" t="str">
        <f>IF(COUNTIF(D3:D49,"Limited")&gt;0,"Limited",IF(COUNTIF(D3:D49,"Reasonable")&gt;0,"Reasonable","Substantial"))</f>
        <v>Substantial</v>
      </c>
      <c r="E2" s="24"/>
      <c r="F2" s="25"/>
      <c r="G2" s="39"/>
      <c r="H2" s="24"/>
    </row>
    <row r="3" spans="1:8" ht="39.4" customHeight="1" x14ac:dyDescent="0.25">
      <c r="A3" s="31" t="s">
        <v>37</v>
      </c>
      <c r="B3" s="3"/>
      <c r="C3" s="3"/>
      <c r="D3" s="4"/>
      <c r="E3" s="32"/>
      <c r="F3" s="33"/>
      <c r="G3" s="40"/>
      <c r="H3" s="32"/>
    </row>
    <row r="4" spans="1:8" ht="39.4" customHeight="1" x14ac:dyDescent="0.25">
      <c r="A4" s="31" t="s">
        <v>38</v>
      </c>
      <c r="B4" s="3"/>
      <c r="C4" s="3"/>
      <c r="D4" s="4"/>
      <c r="E4" s="32"/>
      <c r="F4" s="33"/>
      <c r="G4" s="40"/>
      <c r="H4" s="55"/>
    </row>
    <row r="5" spans="1:8" ht="39.4" customHeight="1" x14ac:dyDescent="0.25">
      <c r="A5" s="31" t="s">
        <v>39</v>
      </c>
      <c r="B5" s="3"/>
      <c r="C5" s="3"/>
      <c r="D5" s="4"/>
      <c r="E5" s="32"/>
      <c r="F5" s="33"/>
      <c r="G5" s="40"/>
      <c r="H5" s="32"/>
    </row>
    <row r="6" spans="1:8" ht="39.4" customHeight="1" x14ac:dyDescent="0.25">
      <c r="A6" s="31" t="s">
        <v>40</v>
      </c>
      <c r="B6" s="3"/>
      <c r="C6" s="3"/>
      <c r="D6" s="4"/>
      <c r="E6" s="32"/>
      <c r="F6" s="33"/>
      <c r="G6" s="40"/>
      <c r="H6" s="55"/>
    </row>
    <row r="7" spans="1:8" ht="39.4" customHeight="1" x14ac:dyDescent="0.25">
      <c r="A7" s="31" t="s">
        <v>41</v>
      </c>
      <c r="B7" s="3"/>
      <c r="C7" s="3"/>
      <c r="D7" s="4"/>
      <c r="E7" s="32"/>
      <c r="F7" s="33"/>
      <c r="G7" s="40"/>
      <c r="H7" s="32"/>
    </row>
    <row r="8" spans="1:8" ht="39.4" customHeight="1" x14ac:dyDescent="0.25">
      <c r="A8" s="31" t="s">
        <v>42</v>
      </c>
      <c r="B8" s="3"/>
      <c r="C8" s="3"/>
      <c r="D8" s="4"/>
      <c r="E8" s="32"/>
      <c r="F8" s="33"/>
      <c r="G8" s="40"/>
      <c r="H8" s="55"/>
    </row>
    <row r="9" spans="1:8" ht="39.4" customHeight="1" x14ac:dyDescent="0.25">
      <c r="A9" s="31" t="s">
        <v>43</v>
      </c>
      <c r="B9" s="3"/>
      <c r="C9" s="3"/>
      <c r="D9" s="4"/>
      <c r="E9" s="32"/>
      <c r="F9" s="33"/>
      <c r="G9" s="40"/>
      <c r="H9" s="32"/>
    </row>
    <row r="10" spans="1:8" ht="39.4" customHeight="1" x14ac:dyDescent="0.25">
      <c r="A10" s="31" t="s">
        <v>44</v>
      </c>
      <c r="B10" s="3"/>
      <c r="C10" s="3"/>
      <c r="D10" s="4"/>
      <c r="E10" s="32"/>
      <c r="F10" s="33"/>
      <c r="G10" s="40"/>
      <c r="H10" s="55"/>
    </row>
    <row r="11" spans="1:8" ht="39.4" customHeight="1" x14ac:dyDescent="0.25">
      <c r="A11" s="31" t="s">
        <v>45</v>
      </c>
      <c r="B11" s="3"/>
      <c r="C11" s="3"/>
      <c r="D11" s="4"/>
      <c r="E11" s="32"/>
      <c r="F11" s="33"/>
      <c r="G11" s="40"/>
      <c r="H11" s="36"/>
    </row>
    <row r="12" spans="1:8" ht="39.4" customHeight="1" x14ac:dyDescent="0.25">
      <c r="A12" s="31" t="s">
        <v>46</v>
      </c>
      <c r="B12" s="34"/>
      <c r="C12" s="34"/>
      <c r="D12" s="35"/>
      <c r="E12" s="36"/>
      <c r="F12" s="37"/>
      <c r="G12" s="41"/>
      <c r="H12" s="55"/>
    </row>
  </sheetData>
  <phoneticPr fontId="2" type="noConversion"/>
  <conditionalFormatting sqref="B2:B12">
    <cfRule type="cellIs" dxfId="92" priority="10" operator="equal">
      <formula>"Low"</formula>
    </cfRule>
    <cfRule type="cellIs" dxfId="91" priority="11" operator="equal">
      <formula>"Medium"</formula>
    </cfRule>
    <cfRule type="cellIs" dxfId="90" priority="12" operator="equal">
      <formula>"High"</formula>
    </cfRule>
  </conditionalFormatting>
  <conditionalFormatting sqref="C2:C12">
    <cfRule type="cellIs" dxfId="89" priority="7" operator="equal">
      <formula>"Low"</formula>
    </cfRule>
    <cfRule type="cellIs" dxfId="88" priority="8" operator="equal">
      <formula>"Medium"</formula>
    </cfRule>
    <cfRule type="cellIs" dxfId="87" priority="9" operator="equal">
      <formula>"High"</formula>
    </cfRule>
  </conditionalFormatting>
  <pageMargins left="0.7" right="0.7" top="0.75" bottom="0.75" header="0.3" footer="0.3"/>
  <pageSetup paperSize="9" orientation="portrait" verticalDpi="0" r:id="rId1"/>
  <ignoredErrors>
    <ignoredError sqref="D12" calculatedColumn="1"/>
  </ignoredErrors>
  <tableParts count="1">
    <tablePart r:id="rId2"/>
  </tableParts>
  <extLst>
    <ext xmlns:x14="http://schemas.microsoft.com/office/spreadsheetml/2009/9/main" uri="{78C0D931-6437-407d-A8EE-F0AAD7539E65}">
      <x14:conditionalFormattings>
        <x14:conditionalFormatting xmlns:xm="http://schemas.microsoft.com/office/excel/2006/main">
          <x14:cfRule type="cellIs" priority="1" operator="equal" id="{1EC79334-FDD1-4865-A69D-9B2DDF9E9187}">
            <xm:f>Lists!$C$4</xm:f>
            <x14:dxf>
              <font>
                <color auto="1"/>
              </font>
              <fill>
                <patternFill>
                  <bgColor rgb="FFFF3300"/>
                </patternFill>
              </fill>
            </x14:dxf>
          </x14:cfRule>
          <x14:cfRule type="cellIs" priority="2" operator="equal" id="{C9D3EC7B-2459-4C78-890A-D30756EF9270}">
            <xm:f>Lists!$C$3</xm:f>
            <x14:dxf>
              <font>
                <color auto="1"/>
              </font>
              <fill>
                <patternFill>
                  <bgColor rgb="FFFFC000"/>
                </patternFill>
              </fill>
            </x14:dxf>
          </x14:cfRule>
          <x14:cfRule type="cellIs" priority="3" operator="equal" id="{1D35A941-928E-46F6-B069-200AC1AA3882}">
            <xm:f>Lists!$C$2</xm:f>
            <x14:dxf>
              <font>
                <color auto="1"/>
              </font>
              <fill>
                <patternFill>
                  <bgColor rgb="FF92D050"/>
                </patternFill>
              </fill>
            </x14:dxf>
          </x14:cfRule>
          <xm:sqref>D2:D12</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CC9D385B-5277-4188-8149-3A6DBAEEDC11}">
          <x14:formula1>
            <xm:f>Lists!$A$2:$A$4</xm:f>
          </x14:formula1>
          <xm:sqref>B2:B50</xm:sqref>
        </x14:dataValidation>
        <x14:dataValidation type="list" allowBlank="1" showInputMessage="1" showErrorMessage="1" xr:uid="{A1685684-609C-4FDA-BD18-FC32FA57137B}">
          <x14:formula1>
            <xm:f>Lists!$B$2:$B$4</xm:f>
          </x14:formula1>
          <xm:sqref>C2:C50</xm:sqref>
        </x14:dataValidation>
        <x14:dataValidation type="list" allowBlank="1" showInputMessage="1" showErrorMessage="1" xr:uid="{245DFD4D-70F5-4110-89A7-549743973AC8}">
          <x14:formula1>
            <xm:f>Lists!$C$2:$C$4</xm:f>
          </x14:formula1>
          <xm:sqref>D3:D50</xm:sqref>
        </x14:dataValidation>
      </x14:dataValidations>
    </ext>
  </extLs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F9F23D-107C-4F00-B981-EB649FDE9444}">
  <dimension ref="A1:H12"/>
  <sheetViews>
    <sheetView workbookViewId="0">
      <pane ySplit="1" topLeftCell="A2" activePane="bottomLeft" state="frozen"/>
      <selection activeCell="C5" sqref="C5:G5"/>
      <selection pane="bottomLeft" activeCell="F8" sqref="F8"/>
    </sheetView>
  </sheetViews>
  <sheetFormatPr defaultColWidth="9" defaultRowHeight="39.4" customHeight="1" x14ac:dyDescent="0.25"/>
  <cols>
    <col min="1" max="1" width="51.7109375" style="2" customWidth="1"/>
    <col min="2" max="3" width="12.140625" style="2" customWidth="1"/>
    <col min="4" max="4" width="12.5703125" style="2" customWidth="1"/>
    <col min="5" max="5" width="19.5703125" style="2" customWidth="1"/>
    <col min="6" max="6" width="27.5703125" style="2" customWidth="1"/>
    <col min="7" max="8" width="50.7109375" style="2" customWidth="1"/>
    <col min="9" max="16384" width="9" style="2"/>
  </cols>
  <sheetData>
    <row r="1" spans="1:8" s="30" customFormat="1" ht="84" customHeight="1" x14ac:dyDescent="0.25">
      <c r="A1" s="28" t="s">
        <v>75</v>
      </c>
      <c r="B1" s="29" t="s">
        <v>7</v>
      </c>
      <c r="C1" s="29" t="s">
        <v>8</v>
      </c>
      <c r="D1" s="29" t="s">
        <v>47</v>
      </c>
      <c r="E1" s="29" t="s">
        <v>14</v>
      </c>
      <c r="F1" s="29" t="s">
        <v>15</v>
      </c>
      <c r="G1" s="38" t="s">
        <v>16</v>
      </c>
      <c r="H1" s="26" t="s">
        <v>53</v>
      </c>
    </row>
    <row r="2" spans="1:8" s="30" customFormat="1" ht="39.4" customHeight="1" x14ac:dyDescent="0.25">
      <c r="A2" s="63"/>
      <c r="B2" s="23"/>
      <c r="C2" s="23"/>
      <c r="D2" s="27" t="str">
        <f>IF(COUNTIF(D3:D49,"Limited")&gt;0,"Limited",IF(COUNTIF(D3:D49,"Reasonable")&gt;0,"Reasonable","Substantial"))</f>
        <v>Substantial</v>
      </c>
      <c r="E2" s="24"/>
      <c r="F2" s="25"/>
      <c r="G2" s="39"/>
      <c r="H2" s="24"/>
    </row>
    <row r="3" spans="1:8" ht="39.4" customHeight="1" x14ac:dyDescent="0.25">
      <c r="A3" s="31" t="s">
        <v>37</v>
      </c>
      <c r="B3" s="3"/>
      <c r="C3" s="3"/>
      <c r="D3" s="4"/>
      <c r="E3" s="32"/>
      <c r="F3" s="33"/>
      <c r="G3" s="40"/>
      <c r="H3" s="32"/>
    </row>
    <row r="4" spans="1:8" ht="39.4" customHeight="1" x14ac:dyDescent="0.25">
      <c r="A4" s="31" t="s">
        <v>38</v>
      </c>
      <c r="B4" s="3"/>
      <c r="C4" s="3"/>
      <c r="D4" s="4"/>
      <c r="E4" s="32"/>
      <c r="F4" s="33"/>
      <c r="G4" s="40"/>
      <c r="H4" s="55"/>
    </row>
    <row r="5" spans="1:8" ht="39.4" customHeight="1" x14ac:dyDescent="0.25">
      <c r="A5" s="31" t="s">
        <v>39</v>
      </c>
      <c r="B5" s="3"/>
      <c r="C5" s="3"/>
      <c r="D5" s="4"/>
      <c r="E5" s="32"/>
      <c r="F5" s="33"/>
      <c r="G5" s="40"/>
      <c r="H5" s="32"/>
    </row>
    <row r="6" spans="1:8" ht="39.4" customHeight="1" x14ac:dyDescent="0.25">
      <c r="A6" s="31" t="s">
        <v>40</v>
      </c>
      <c r="B6" s="3"/>
      <c r="C6" s="3"/>
      <c r="D6" s="4"/>
      <c r="E6" s="32"/>
      <c r="F6" s="33"/>
      <c r="G6" s="40"/>
      <c r="H6" s="55"/>
    </row>
    <row r="7" spans="1:8" ht="39.4" customHeight="1" x14ac:dyDescent="0.25">
      <c r="A7" s="31" t="s">
        <v>41</v>
      </c>
      <c r="B7" s="3"/>
      <c r="C7" s="3"/>
      <c r="D7" s="4"/>
      <c r="E7" s="32"/>
      <c r="F7" s="33"/>
      <c r="G7" s="40"/>
      <c r="H7" s="32"/>
    </row>
    <row r="8" spans="1:8" ht="39.4" customHeight="1" x14ac:dyDescent="0.25">
      <c r="A8" s="31" t="s">
        <v>42</v>
      </c>
      <c r="B8" s="3"/>
      <c r="C8" s="3"/>
      <c r="D8" s="4"/>
      <c r="E8" s="32"/>
      <c r="F8" s="33"/>
      <c r="G8" s="40"/>
      <c r="H8" s="55"/>
    </row>
    <row r="9" spans="1:8" ht="39.4" customHeight="1" x14ac:dyDescent="0.25">
      <c r="A9" s="31" t="s">
        <v>43</v>
      </c>
      <c r="B9" s="3"/>
      <c r="C9" s="3"/>
      <c r="D9" s="4"/>
      <c r="E9" s="32"/>
      <c r="F9" s="33"/>
      <c r="G9" s="40"/>
      <c r="H9" s="32"/>
    </row>
    <row r="10" spans="1:8" ht="39.4" customHeight="1" x14ac:dyDescent="0.25">
      <c r="A10" s="31" t="s">
        <v>44</v>
      </c>
      <c r="B10" s="3"/>
      <c r="C10" s="3"/>
      <c r="D10" s="4"/>
      <c r="E10" s="32"/>
      <c r="F10" s="33"/>
      <c r="G10" s="40"/>
      <c r="H10" s="55"/>
    </row>
    <row r="11" spans="1:8" ht="39.4" customHeight="1" x14ac:dyDescent="0.25">
      <c r="A11" s="31" t="s">
        <v>45</v>
      </c>
      <c r="B11" s="3"/>
      <c r="C11" s="3"/>
      <c r="D11" s="4"/>
      <c r="E11" s="32"/>
      <c r="F11" s="33"/>
      <c r="G11" s="40"/>
      <c r="H11" s="36"/>
    </row>
    <row r="12" spans="1:8" ht="39.4" customHeight="1" x14ac:dyDescent="0.25">
      <c r="A12" s="31" t="s">
        <v>46</v>
      </c>
      <c r="B12" s="34"/>
      <c r="C12" s="34"/>
      <c r="D12" s="35"/>
      <c r="E12" s="36"/>
      <c r="F12" s="37"/>
      <c r="G12" s="41"/>
      <c r="H12" s="55"/>
    </row>
  </sheetData>
  <phoneticPr fontId="2" type="noConversion"/>
  <conditionalFormatting sqref="B2:B12">
    <cfRule type="cellIs" dxfId="83" priority="10" operator="equal">
      <formula>"Low"</formula>
    </cfRule>
    <cfRule type="cellIs" dxfId="82" priority="11" operator="equal">
      <formula>"Medium"</formula>
    </cfRule>
    <cfRule type="cellIs" dxfId="81" priority="12" operator="equal">
      <formula>"High"</formula>
    </cfRule>
  </conditionalFormatting>
  <conditionalFormatting sqref="C2:C12">
    <cfRule type="cellIs" dxfId="80" priority="7" operator="equal">
      <formula>"Low"</formula>
    </cfRule>
    <cfRule type="cellIs" dxfId="79" priority="8" operator="equal">
      <formula>"Medium"</formula>
    </cfRule>
    <cfRule type="cellIs" dxfId="78" priority="9" operator="equal">
      <formula>"High"</formula>
    </cfRule>
  </conditionalFormatting>
  <pageMargins left="0.7" right="0.7" top="0.75" bottom="0.75" header="0.3" footer="0.3"/>
  <pageSetup paperSize="9" orientation="portrait" verticalDpi="0" r:id="rId1"/>
  <ignoredErrors>
    <ignoredError sqref="D12" calculatedColumn="1"/>
  </ignoredErrors>
  <tableParts count="1">
    <tablePart r:id="rId2"/>
  </tableParts>
  <extLst>
    <ext xmlns:x14="http://schemas.microsoft.com/office/spreadsheetml/2009/9/main" uri="{78C0D931-6437-407d-A8EE-F0AAD7539E65}">
      <x14:conditionalFormattings>
        <x14:conditionalFormatting xmlns:xm="http://schemas.microsoft.com/office/excel/2006/main">
          <x14:cfRule type="cellIs" priority="1" operator="equal" id="{F8741703-F2D9-4A15-B9CC-73DAE525F5F8}">
            <xm:f>Lists!$C$4</xm:f>
            <x14:dxf>
              <font>
                <color auto="1"/>
              </font>
              <fill>
                <patternFill>
                  <bgColor rgb="FFFF3300"/>
                </patternFill>
              </fill>
            </x14:dxf>
          </x14:cfRule>
          <x14:cfRule type="cellIs" priority="2" operator="equal" id="{B2040568-0A7E-4B9C-9635-2E828FF65E5C}">
            <xm:f>Lists!$C$3</xm:f>
            <x14:dxf>
              <font>
                <color auto="1"/>
              </font>
              <fill>
                <patternFill>
                  <bgColor rgb="FFFFC000"/>
                </patternFill>
              </fill>
            </x14:dxf>
          </x14:cfRule>
          <x14:cfRule type="cellIs" priority="3" operator="equal" id="{6F9ED091-B9DB-490D-AA95-5A81988CB4A9}">
            <xm:f>Lists!$C$2</xm:f>
            <x14:dxf>
              <font>
                <color auto="1"/>
              </font>
              <fill>
                <patternFill>
                  <bgColor rgb="FF92D050"/>
                </patternFill>
              </fill>
            </x14:dxf>
          </x14:cfRule>
          <xm:sqref>D2:D12</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D57A2BA8-B9E6-4962-8816-4B0ED65F449F}">
          <x14:formula1>
            <xm:f>Lists!$C$2:$C$4</xm:f>
          </x14:formula1>
          <xm:sqref>D3:D50</xm:sqref>
        </x14:dataValidation>
        <x14:dataValidation type="list" allowBlank="1" showInputMessage="1" showErrorMessage="1" xr:uid="{BD5011A2-D664-4F19-B70C-E898907598B0}">
          <x14:formula1>
            <xm:f>Lists!$B$2:$B$4</xm:f>
          </x14:formula1>
          <xm:sqref>C2:C50</xm:sqref>
        </x14:dataValidation>
        <x14:dataValidation type="list" allowBlank="1" showInputMessage="1" showErrorMessage="1" xr:uid="{21BD6A11-68F1-4246-84E0-BE8F7A569344}">
          <x14:formula1>
            <xm:f>Lists!$A$2:$A$4</xm:f>
          </x14:formula1>
          <xm:sqref>B2:B50</xm:sqref>
        </x14:dataValidation>
      </x14:dataValidations>
    </ext>
  </extLst>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975CA3-6C45-44A3-8C39-A27FA4406C6B}">
  <dimension ref="A1:H12"/>
  <sheetViews>
    <sheetView workbookViewId="0">
      <pane ySplit="1" topLeftCell="A2" activePane="bottomLeft" state="frozen"/>
      <selection activeCell="C5" sqref="C5:G5"/>
      <selection pane="bottomLeft" activeCell="D4" sqref="D4"/>
    </sheetView>
  </sheetViews>
  <sheetFormatPr defaultColWidth="9" defaultRowHeight="39.4" customHeight="1" x14ac:dyDescent="0.25"/>
  <cols>
    <col min="1" max="1" width="51.7109375" style="2" customWidth="1"/>
    <col min="2" max="3" width="12.140625" style="2" customWidth="1"/>
    <col min="4" max="4" width="12.5703125" style="2" customWidth="1"/>
    <col min="5" max="5" width="19.5703125" style="2" customWidth="1"/>
    <col min="6" max="6" width="27.5703125" style="2" customWidth="1"/>
    <col min="7" max="8" width="50.7109375" style="2" customWidth="1"/>
    <col min="9" max="16384" width="9" style="2"/>
  </cols>
  <sheetData>
    <row r="1" spans="1:8" s="30" customFormat="1" ht="84" customHeight="1" x14ac:dyDescent="0.25">
      <c r="A1" s="28" t="s">
        <v>76</v>
      </c>
      <c r="B1" s="29" t="s">
        <v>7</v>
      </c>
      <c r="C1" s="29" t="s">
        <v>8</v>
      </c>
      <c r="D1" s="29" t="s">
        <v>47</v>
      </c>
      <c r="E1" s="29" t="s">
        <v>14</v>
      </c>
      <c r="F1" s="29" t="s">
        <v>15</v>
      </c>
      <c r="G1" s="38" t="s">
        <v>16</v>
      </c>
      <c r="H1" s="26" t="s">
        <v>53</v>
      </c>
    </row>
    <row r="2" spans="1:8" s="30" customFormat="1" ht="39.4" customHeight="1" x14ac:dyDescent="0.25">
      <c r="A2" s="63"/>
      <c r="B2" s="23"/>
      <c r="C2" s="23"/>
      <c r="D2" s="27" t="str">
        <f>IF(COUNTIF(D3:D49,"Limited")&gt;0,"Limited",IF(COUNTIF(D3:D49,"Reasonable")&gt;0,"Reasonable","Substantial"))</f>
        <v>Substantial</v>
      </c>
      <c r="E2" s="24"/>
      <c r="F2" s="25"/>
      <c r="G2" s="39"/>
      <c r="H2" s="24"/>
    </row>
    <row r="3" spans="1:8" ht="39.4" customHeight="1" x14ac:dyDescent="0.25">
      <c r="A3" s="31" t="s">
        <v>37</v>
      </c>
      <c r="B3" s="3"/>
      <c r="C3" s="3"/>
      <c r="D3" s="4"/>
      <c r="E3" s="32"/>
      <c r="F3" s="33"/>
      <c r="G3" s="40"/>
      <c r="H3" s="32"/>
    </row>
    <row r="4" spans="1:8" ht="39.4" customHeight="1" x14ac:dyDescent="0.25">
      <c r="A4" s="31" t="s">
        <v>38</v>
      </c>
      <c r="B4" s="3"/>
      <c r="C4" s="3"/>
      <c r="D4" s="4"/>
      <c r="E4" s="32"/>
      <c r="F4" s="33"/>
      <c r="G4" s="40"/>
      <c r="H4" s="55"/>
    </row>
    <row r="5" spans="1:8" ht="39.4" customHeight="1" x14ac:dyDescent="0.25">
      <c r="A5" s="31" t="s">
        <v>39</v>
      </c>
      <c r="B5" s="3"/>
      <c r="C5" s="3"/>
      <c r="D5" s="4"/>
      <c r="E5" s="32"/>
      <c r="F5" s="33"/>
      <c r="G5" s="40"/>
      <c r="H5" s="32"/>
    </row>
    <row r="6" spans="1:8" ht="39.4" customHeight="1" x14ac:dyDescent="0.25">
      <c r="A6" s="31" t="s">
        <v>40</v>
      </c>
      <c r="B6" s="3"/>
      <c r="C6" s="3"/>
      <c r="D6" s="4"/>
      <c r="E6" s="32"/>
      <c r="F6" s="33"/>
      <c r="G6" s="40"/>
      <c r="H6" s="55"/>
    </row>
    <row r="7" spans="1:8" ht="39.4" customHeight="1" x14ac:dyDescent="0.25">
      <c r="A7" s="31" t="s">
        <v>41</v>
      </c>
      <c r="B7" s="3"/>
      <c r="C7" s="3"/>
      <c r="D7" s="4"/>
      <c r="E7" s="32"/>
      <c r="F7" s="33"/>
      <c r="G7" s="40"/>
      <c r="H7" s="32"/>
    </row>
    <row r="8" spans="1:8" ht="39.4" customHeight="1" x14ac:dyDescent="0.25">
      <c r="A8" s="31" t="s">
        <v>42</v>
      </c>
      <c r="B8" s="3"/>
      <c r="C8" s="3"/>
      <c r="D8" s="4"/>
      <c r="E8" s="32"/>
      <c r="F8" s="33"/>
      <c r="G8" s="40"/>
      <c r="H8" s="55"/>
    </row>
    <row r="9" spans="1:8" ht="39.4" customHeight="1" x14ac:dyDescent="0.25">
      <c r="A9" s="31" t="s">
        <v>43</v>
      </c>
      <c r="B9" s="3"/>
      <c r="C9" s="3"/>
      <c r="D9" s="4"/>
      <c r="E9" s="32"/>
      <c r="F9" s="33"/>
      <c r="G9" s="40"/>
      <c r="H9" s="32"/>
    </row>
    <row r="10" spans="1:8" ht="39.4" customHeight="1" x14ac:dyDescent="0.25">
      <c r="A10" s="31" t="s">
        <v>44</v>
      </c>
      <c r="B10" s="3"/>
      <c r="C10" s="3"/>
      <c r="D10" s="4"/>
      <c r="E10" s="32"/>
      <c r="F10" s="33"/>
      <c r="G10" s="40"/>
      <c r="H10" s="55"/>
    </row>
    <row r="11" spans="1:8" ht="39.4" customHeight="1" x14ac:dyDescent="0.25">
      <c r="A11" s="31" t="s">
        <v>45</v>
      </c>
      <c r="B11" s="3"/>
      <c r="C11" s="3"/>
      <c r="D11" s="4"/>
      <c r="E11" s="32"/>
      <c r="F11" s="33"/>
      <c r="G11" s="40"/>
      <c r="H11" s="36"/>
    </row>
    <row r="12" spans="1:8" ht="39.4" customHeight="1" x14ac:dyDescent="0.25">
      <c r="A12" s="31" t="s">
        <v>46</v>
      </c>
      <c r="B12" s="34"/>
      <c r="C12" s="34"/>
      <c r="D12" s="35"/>
      <c r="E12" s="36"/>
      <c r="F12" s="37"/>
      <c r="G12" s="41"/>
      <c r="H12" s="55"/>
    </row>
  </sheetData>
  <phoneticPr fontId="2" type="noConversion"/>
  <conditionalFormatting sqref="B2:B12">
    <cfRule type="cellIs" dxfId="74" priority="10" operator="equal">
      <formula>"Low"</formula>
    </cfRule>
    <cfRule type="cellIs" dxfId="73" priority="11" operator="equal">
      <formula>"Medium"</formula>
    </cfRule>
    <cfRule type="cellIs" dxfId="72" priority="12" operator="equal">
      <formula>"High"</formula>
    </cfRule>
  </conditionalFormatting>
  <conditionalFormatting sqref="C2:C12">
    <cfRule type="cellIs" dxfId="71" priority="7" operator="equal">
      <formula>"Low"</formula>
    </cfRule>
    <cfRule type="cellIs" dxfId="70" priority="8" operator="equal">
      <formula>"Medium"</formula>
    </cfRule>
    <cfRule type="cellIs" dxfId="69" priority="9" operator="equal">
      <formula>"High"</formula>
    </cfRule>
  </conditionalFormatting>
  <pageMargins left="0.7" right="0.7" top="0.75" bottom="0.75" header="0.3" footer="0.3"/>
  <pageSetup paperSize="9" orientation="portrait" verticalDpi="0" r:id="rId1"/>
  <ignoredErrors>
    <ignoredError sqref="D12" calculatedColumn="1"/>
  </ignoredErrors>
  <tableParts count="1">
    <tablePart r:id="rId2"/>
  </tableParts>
  <extLst>
    <ext xmlns:x14="http://schemas.microsoft.com/office/spreadsheetml/2009/9/main" uri="{78C0D931-6437-407d-A8EE-F0AAD7539E65}">
      <x14:conditionalFormattings>
        <x14:conditionalFormatting xmlns:xm="http://schemas.microsoft.com/office/excel/2006/main">
          <x14:cfRule type="cellIs" priority="1" operator="equal" id="{A8966064-43F7-41AF-A226-90F5AA368CBB}">
            <xm:f>Lists!$C$4</xm:f>
            <x14:dxf>
              <font>
                <color auto="1"/>
              </font>
              <fill>
                <patternFill>
                  <bgColor rgb="FFFF3300"/>
                </patternFill>
              </fill>
            </x14:dxf>
          </x14:cfRule>
          <x14:cfRule type="cellIs" priority="2" operator="equal" id="{C3E08C0E-02DB-4B36-AA9D-E902D4315158}">
            <xm:f>Lists!$C$3</xm:f>
            <x14:dxf>
              <font>
                <color auto="1"/>
              </font>
              <fill>
                <patternFill>
                  <bgColor rgb="FFFFC000"/>
                </patternFill>
              </fill>
            </x14:dxf>
          </x14:cfRule>
          <x14:cfRule type="cellIs" priority="3" operator="equal" id="{6F3B3227-E101-4341-8998-95CE51468743}">
            <xm:f>Lists!$C$2</xm:f>
            <x14:dxf>
              <font>
                <color auto="1"/>
              </font>
              <fill>
                <patternFill>
                  <bgColor rgb="FF92D050"/>
                </patternFill>
              </fill>
            </x14:dxf>
          </x14:cfRule>
          <xm:sqref>D2:D12</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BC57A056-7804-4B99-B82A-2CBF62D85333}">
          <x14:formula1>
            <xm:f>Lists!$A$2:$A$4</xm:f>
          </x14:formula1>
          <xm:sqref>B2:B50</xm:sqref>
        </x14:dataValidation>
        <x14:dataValidation type="list" allowBlank="1" showInputMessage="1" showErrorMessage="1" xr:uid="{14A211B0-2438-4E45-A40B-FFDD0C38E26C}">
          <x14:formula1>
            <xm:f>Lists!$B$2:$B$4</xm:f>
          </x14:formula1>
          <xm:sqref>C2:C50</xm:sqref>
        </x14:dataValidation>
        <x14:dataValidation type="list" allowBlank="1" showInputMessage="1" showErrorMessage="1" xr:uid="{0EE50A76-7086-4D34-BAEC-8D8A09DE0258}">
          <x14:formula1>
            <xm:f>Lists!$C$2:$C$4</xm:f>
          </x14:formula1>
          <xm:sqref>D3:D50</xm:sqref>
        </x14:dataValidation>
      </x14:dataValidations>
    </ext>
  </extLst>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0D50BB-1E00-4FBE-9412-0E9442211542}">
  <dimension ref="A1:H12"/>
  <sheetViews>
    <sheetView workbookViewId="0">
      <pane ySplit="1" topLeftCell="A2" activePane="bottomLeft" state="frozen"/>
      <selection activeCell="C5" sqref="C5:G5"/>
      <selection pane="bottomLeft" activeCell="B7" sqref="B7"/>
    </sheetView>
  </sheetViews>
  <sheetFormatPr defaultColWidth="9" defaultRowHeight="39.4" customHeight="1" x14ac:dyDescent="0.25"/>
  <cols>
    <col min="1" max="1" width="51.7109375" style="2" customWidth="1"/>
    <col min="2" max="3" width="12.140625" style="2" customWidth="1"/>
    <col min="4" max="4" width="12.5703125" style="2" customWidth="1"/>
    <col min="5" max="5" width="19.5703125" style="2" customWidth="1"/>
    <col min="6" max="6" width="27.5703125" style="2" customWidth="1"/>
    <col min="7" max="8" width="50.7109375" style="2" customWidth="1"/>
    <col min="9" max="16384" width="9" style="2"/>
  </cols>
  <sheetData>
    <row r="1" spans="1:8" s="30" customFormat="1" ht="84" customHeight="1" x14ac:dyDescent="0.25">
      <c r="A1" s="28" t="s">
        <v>77</v>
      </c>
      <c r="B1" s="29" t="s">
        <v>7</v>
      </c>
      <c r="C1" s="29" t="s">
        <v>8</v>
      </c>
      <c r="D1" s="29" t="s">
        <v>47</v>
      </c>
      <c r="E1" s="29" t="s">
        <v>14</v>
      </c>
      <c r="F1" s="29" t="s">
        <v>15</v>
      </c>
      <c r="G1" s="38" t="s">
        <v>16</v>
      </c>
      <c r="H1" s="26" t="s">
        <v>53</v>
      </c>
    </row>
    <row r="2" spans="1:8" s="30" customFormat="1" ht="39.4" customHeight="1" x14ac:dyDescent="0.25">
      <c r="A2" s="63"/>
      <c r="B2" s="23"/>
      <c r="C2" s="23"/>
      <c r="D2" s="27" t="str">
        <f>IF(COUNTIF(D3:D49,"Limited")&gt;0,"Limited",IF(COUNTIF(D3:D49,"Reasonable")&gt;0,"Reasonable","Substantial"))</f>
        <v>Substantial</v>
      </c>
      <c r="E2" s="24"/>
      <c r="F2" s="25"/>
      <c r="G2" s="39"/>
      <c r="H2" s="24"/>
    </row>
    <row r="3" spans="1:8" ht="39.4" customHeight="1" x14ac:dyDescent="0.25">
      <c r="A3" s="31" t="s">
        <v>37</v>
      </c>
      <c r="B3" s="3"/>
      <c r="C3" s="3"/>
      <c r="D3" s="4"/>
      <c r="E3" s="32"/>
      <c r="F3" s="33"/>
      <c r="G3" s="40"/>
      <c r="H3" s="32"/>
    </row>
    <row r="4" spans="1:8" ht="39.4" customHeight="1" x14ac:dyDescent="0.25">
      <c r="A4" s="31" t="s">
        <v>38</v>
      </c>
      <c r="B4" s="3"/>
      <c r="C4" s="3"/>
      <c r="D4" s="4"/>
      <c r="E4" s="32"/>
      <c r="F4" s="33"/>
      <c r="G4" s="40"/>
      <c r="H4" s="55"/>
    </row>
    <row r="5" spans="1:8" ht="39.4" customHeight="1" x14ac:dyDescent="0.25">
      <c r="A5" s="31" t="s">
        <v>39</v>
      </c>
      <c r="B5" s="3"/>
      <c r="C5" s="3"/>
      <c r="D5" s="4"/>
      <c r="E5" s="32"/>
      <c r="F5" s="33"/>
      <c r="G5" s="40"/>
      <c r="H5" s="32"/>
    </row>
    <row r="6" spans="1:8" ht="39.4" customHeight="1" x14ac:dyDescent="0.25">
      <c r="A6" s="31" t="s">
        <v>40</v>
      </c>
      <c r="B6" s="3"/>
      <c r="C6" s="3"/>
      <c r="D6" s="4"/>
      <c r="E6" s="32"/>
      <c r="F6" s="33"/>
      <c r="G6" s="40"/>
      <c r="H6" s="55"/>
    </row>
    <row r="7" spans="1:8" ht="39.4" customHeight="1" x14ac:dyDescent="0.25">
      <c r="A7" s="31" t="s">
        <v>41</v>
      </c>
      <c r="B7" s="3"/>
      <c r="C7" s="3"/>
      <c r="D7" s="4"/>
      <c r="E7" s="32"/>
      <c r="F7" s="33"/>
      <c r="G7" s="40"/>
      <c r="H7" s="32"/>
    </row>
    <row r="8" spans="1:8" ht="39.4" customHeight="1" x14ac:dyDescent="0.25">
      <c r="A8" s="31" t="s">
        <v>42</v>
      </c>
      <c r="B8" s="3"/>
      <c r="C8" s="3"/>
      <c r="D8" s="4"/>
      <c r="E8" s="32"/>
      <c r="F8" s="33"/>
      <c r="G8" s="40"/>
      <c r="H8" s="55"/>
    </row>
    <row r="9" spans="1:8" ht="39.4" customHeight="1" x14ac:dyDescent="0.25">
      <c r="A9" s="31" t="s">
        <v>43</v>
      </c>
      <c r="B9" s="3"/>
      <c r="C9" s="3"/>
      <c r="D9" s="4"/>
      <c r="E9" s="32"/>
      <c r="F9" s="33"/>
      <c r="G9" s="40"/>
      <c r="H9" s="32"/>
    </row>
    <row r="10" spans="1:8" ht="39.4" customHeight="1" x14ac:dyDescent="0.25">
      <c r="A10" s="31" t="s">
        <v>44</v>
      </c>
      <c r="B10" s="3"/>
      <c r="C10" s="3"/>
      <c r="D10" s="4"/>
      <c r="E10" s="32"/>
      <c r="F10" s="33"/>
      <c r="G10" s="40"/>
      <c r="H10" s="55"/>
    </row>
    <row r="11" spans="1:8" ht="39.4" customHeight="1" x14ac:dyDescent="0.25">
      <c r="A11" s="31" t="s">
        <v>45</v>
      </c>
      <c r="B11" s="3"/>
      <c r="C11" s="3"/>
      <c r="D11" s="4"/>
      <c r="E11" s="32"/>
      <c r="F11" s="33"/>
      <c r="G11" s="40"/>
      <c r="H11" s="36"/>
    </row>
    <row r="12" spans="1:8" ht="39.4" customHeight="1" x14ac:dyDescent="0.25">
      <c r="A12" s="31" t="s">
        <v>46</v>
      </c>
      <c r="B12" s="34"/>
      <c r="C12" s="34"/>
      <c r="D12" s="35"/>
      <c r="E12" s="36"/>
      <c r="F12" s="37"/>
      <c r="G12" s="41"/>
      <c r="H12" s="55"/>
    </row>
  </sheetData>
  <conditionalFormatting sqref="B2:B12">
    <cfRule type="cellIs" dxfId="65" priority="7" operator="equal">
      <formula>"Low"</formula>
    </cfRule>
    <cfRule type="cellIs" dxfId="64" priority="8" operator="equal">
      <formula>"Medium"</formula>
    </cfRule>
    <cfRule type="cellIs" dxfId="63" priority="9" operator="equal">
      <formula>"High"</formula>
    </cfRule>
  </conditionalFormatting>
  <conditionalFormatting sqref="C2:C12">
    <cfRule type="cellIs" dxfId="62" priority="4" operator="equal">
      <formula>"Low"</formula>
    </cfRule>
    <cfRule type="cellIs" dxfId="61" priority="5" operator="equal">
      <formula>"Medium"</formula>
    </cfRule>
    <cfRule type="cellIs" dxfId="60" priority="6" operator="equal">
      <formula>"High"</formula>
    </cfRule>
  </conditionalFormatting>
  <pageMargins left="0.7" right="0.7" top="0.75" bottom="0.75" header="0.3" footer="0.3"/>
  <pageSetup paperSize="9" orientation="portrait" verticalDpi="0" r:id="rId1"/>
  <tableParts count="1">
    <tablePart r:id="rId2"/>
  </tableParts>
  <extLst>
    <ext xmlns:x14="http://schemas.microsoft.com/office/spreadsheetml/2009/9/main" uri="{78C0D931-6437-407d-A8EE-F0AAD7539E65}">
      <x14:conditionalFormattings>
        <x14:conditionalFormatting xmlns:xm="http://schemas.microsoft.com/office/excel/2006/main">
          <x14:cfRule type="cellIs" priority="1" operator="equal" id="{E2EAA736-FC3C-4FA5-8F01-755DD46970D9}">
            <xm:f>Lists!$C$4</xm:f>
            <x14:dxf>
              <font>
                <color auto="1"/>
              </font>
              <fill>
                <patternFill>
                  <bgColor rgb="FFFF3300"/>
                </patternFill>
              </fill>
            </x14:dxf>
          </x14:cfRule>
          <x14:cfRule type="cellIs" priority="2" operator="equal" id="{504813D4-D38B-4703-82F4-257D98720683}">
            <xm:f>Lists!$C$3</xm:f>
            <x14:dxf>
              <font>
                <color auto="1"/>
              </font>
              <fill>
                <patternFill>
                  <bgColor rgb="FFFFC000"/>
                </patternFill>
              </fill>
            </x14:dxf>
          </x14:cfRule>
          <x14:cfRule type="cellIs" priority="3" operator="equal" id="{A16D491C-F375-4E58-B8CF-5F4D23262A02}">
            <xm:f>Lists!$C$2</xm:f>
            <x14:dxf>
              <font>
                <color auto="1"/>
              </font>
              <fill>
                <patternFill>
                  <bgColor rgb="FF92D050"/>
                </patternFill>
              </fill>
            </x14:dxf>
          </x14:cfRule>
          <xm:sqref>D2:D12</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B6F13DAA-E73D-4D80-B112-BE636F31D39C}">
          <x14:formula1>
            <xm:f>Lists!$C$2:$C$4</xm:f>
          </x14:formula1>
          <xm:sqref>D3:D50</xm:sqref>
        </x14:dataValidation>
        <x14:dataValidation type="list" allowBlank="1" showInputMessage="1" showErrorMessage="1" xr:uid="{0AB49C5B-5E21-402B-BD37-7C36BA295098}">
          <x14:formula1>
            <xm:f>Lists!$B$2:$B$4</xm:f>
          </x14:formula1>
          <xm:sqref>C2:C50</xm:sqref>
        </x14:dataValidation>
        <x14:dataValidation type="list" allowBlank="1" showInputMessage="1" showErrorMessage="1" xr:uid="{4CCE6C6C-DC78-4BD9-BEEF-D6E66B5DCEA1}">
          <x14:formula1>
            <xm:f>Lists!$A$2:$A$4</xm:f>
          </x14:formula1>
          <xm:sqref>B2:B50</xm:sqref>
        </x14:dataValidation>
      </x14:dataValidations>
    </ext>
  </extLst>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A229CC-3FA7-490D-9EA3-1795EB0FA68C}">
  <dimension ref="A1:H12"/>
  <sheetViews>
    <sheetView workbookViewId="0">
      <pane ySplit="1" topLeftCell="A2" activePane="bottomLeft" state="frozen"/>
      <selection activeCell="C5" sqref="C5:G5"/>
      <selection pane="bottomLeft" activeCell="A6" sqref="A6"/>
    </sheetView>
  </sheetViews>
  <sheetFormatPr defaultColWidth="9" defaultRowHeight="39.4" customHeight="1" x14ac:dyDescent="0.25"/>
  <cols>
    <col min="1" max="1" width="51.7109375" style="2" customWidth="1"/>
    <col min="2" max="3" width="12.140625" style="2" customWidth="1"/>
    <col min="4" max="4" width="12.5703125" style="2" customWidth="1"/>
    <col min="5" max="5" width="19.5703125" style="2" customWidth="1"/>
    <col min="6" max="6" width="27.5703125" style="2" customWidth="1"/>
    <col min="7" max="8" width="50.7109375" style="2" customWidth="1"/>
    <col min="9" max="16384" width="9" style="2"/>
  </cols>
  <sheetData>
    <row r="1" spans="1:8" s="30" customFormat="1" ht="84" customHeight="1" x14ac:dyDescent="0.25">
      <c r="A1" s="28" t="s">
        <v>78</v>
      </c>
      <c r="B1" s="29" t="s">
        <v>7</v>
      </c>
      <c r="C1" s="29" t="s">
        <v>8</v>
      </c>
      <c r="D1" s="29" t="s">
        <v>47</v>
      </c>
      <c r="E1" s="29" t="s">
        <v>14</v>
      </c>
      <c r="F1" s="29" t="s">
        <v>15</v>
      </c>
      <c r="G1" s="38" t="s">
        <v>16</v>
      </c>
      <c r="H1" s="26" t="s">
        <v>53</v>
      </c>
    </row>
    <row r="2" spans="1:8" s="30" customFormat="1" ht="39.4" customHeight="1" x14ac:dyDescent="0.25">
      <c r="A2" s="63"/>
      <c r="B2" s="23"/>
      <c r="C2" s="23"/>
      <c r="D2" s="27" t="str">
        <f>IF(COUNTIF(D3:D49,"Limited")&gt;0,"Limited",IF(COUNTIF(D3:D49,"Reasonable")&gt;0,"Reasonable","Substantial"))</f>
        <v>Substantial</v>
      </c>
      <c r="E2" s="24"/>
      <c r="F2" s="25"/>
      <c r="G2" s="39"/>
      <c r="H2" s="24"/>
    </row>
    <row r="3" spans="1:8" ht="39.4" customHeight="1" x14ac:dyDescent="0.25">
      <c r="A3" s="31" t="s">
        <v>37</v>
      </c>
      <c r="B3" s="3"/>
      <c r="C3" s="3"/>
      <c r="D3" s="4"/>
      <c r="E3" s="32"/>
      <c r="F3" s="33"/>
      <c r="G3" s="40"/>
      <c r="H3" s="32"/>
    </row>
    <row r="4" spans="1:8" ht="39.4" customHeight="1" x14ac:dyDescent="0.25">
      <c r="A4" s="31" t="s">
        <v>38</v>
      </c>
      <c r="B4" s="3"/>
      <c r="C4" s="3"/>
      <c r="D4" s="4"/>
      <c r="E4" s="32"/>
      <c r="F4" s="33"/>
      <c r="G4" s="40"/>
      <c r="H4" s="55"/>
    </row>
    <row r="5" spans="1:8" ht="39.4" customHeight="1" x14ac:dyDescent="0.25">
      <c r="A5" s="31" t="s">
        <v>39</v>
      </c>
      <c r="B5" s="3"/>
      <c r="C5" s="3"/>
      <c r="D5" s="4"/>
      <c r="E5" s="32"/>
      <c r="F5" s="33"/>
      <c r="G5" s="40"/>
      <c r="H5" s="32"/>
    </row>
    <row r="6" spans="1:8" ht="39.4" customHeight="1" x14ac:dyDescent="0.25">
      <c r="A6" s="31" t="s">
        <v>40</v>
      </c>
      <c r="B6" s="3"/>
      <c r="C6" s="3"/>
      <c r="D6" s="4"/>
      <c r="E6" s="32"/>
      <c r="F6" s="33"/>
      <c r="G6" s="40"/>
      <c r="H6" s="55"/>
    </row>
    <row r="7" spans="1:8" ht="39.4" customHeight="1" x14ac:dyDescent="0.25">
      <c r="A7" s="31" t="s">
        <v>41</v>
      </c>
      <c r="B7" s="3"/>
      <c r="C7" s="3"/>
      <c r="D7" s="4"/>
      <c r="E7" s="32"/>
      <c r="F7" s="33"/>
      <c r="G7" s="40"/>
      <c r="H7" s="32"/>
    </row>
    <row r="8" spans="1:8" ht="39.4" customHeight="1" x14ac:dyDescent="0.25">
      <c r="A8" s="31" t="s">
        <v>42</v>
      </c>
      <c r="B8" s="3"/>
      <c r="C8" s="3"/>
      <c r="D8" s="4"/>
      <c r="E8" s="32"/>
      <c r="F8" s="33"/>
      <c r="G8" s="40"/>
      <c r="H8" s="55"/>
    </row>
    <row r="9" spans="1:8" ht="39.4" customHeight="1" x14ac:dyDescent="0.25">
      <c r="A9" s="31" t="s">
        <v>43</v>
      </c>
      <c r="B9" s="3"/>
      <c r="C9" s="3"/>
      <c r="D9" s="4"/>
      <c r="E9" s="32"/>
      <c r="F9" s="33"/>
      <c r="G9" s="40"/>
      <c r="H9" s="32"/>
    </row>
    <row r="10" spans="1:8" ht="39.4" customHeight="1" x14ac:dyDescent="0.25">
      <c r="A10" s="31" t="s">
        <v>44</v>
      </c>
      <c r="B10" s="3"/>
      <c r="C10" s="3"/>
      <c r="D10" s="4"/>
      <c r="E10" s="32"/>
      <c r="F10" s="33"/>
      <c r="G10" s="40"/>
      <c r="H10" s="55"/>
    </row>
    <row r="11" spans="1:8" ht="39.4" customHeight="1" x14ac:dyDescent="0.25">
      <c r="A11" s="31" t="s">
        <v>45</v>
      </c>
      <c r="B11" s="3"/>
      <c r="C11" s="3"/>
      <c r="D11" s="4"/>
      <c r="E11" s="32"/>
      <c r="F11" s="33"/>
      <c r="G11" s="40"/>
      <c r="H11" s="36"/>
    </row>
    <row r="12" spans="1:8" ht="39.4" customHeight="1" x14ac:dyDescent="0.25">
      <c r="A12" s="31" t="s">
        <v>46</v>
      </c>
      <c r="B12" s="34"/>
      <c r="C12" s="34"/>
      <c r="D12" s="35"/>
      <c r="E12" s="36"/>
      <c r="F12" s="37"/>
      <c r="G12" s="41"/>
      <c r="H12" s="55"/>
    </row>
  </sheetData>
  <conditionalFormatting sqref="B2:B12">
    <cfRule type="cellIs" dxfId="43" priority="7" operator="equal">
      <formula>"Low"</formula>
    </cfRule>
    <cfRule type="cellIs" dxfId="42" priority="8" operator="equal">
      <formula>"Medium"</formula>
    </cfRule>
    <cfRule type="cellIs" dxfId="41" priority="9" operator="equal">
      <formula>"High"</formula>
    </cfRule>
  </conditionalFormatting>
  <conditionalFormatting sqref="C2:C12">
    <cfRule type="cellIs" dxfId="40" priority="4" operator="equal">
      <formula>"Low"</formula>
    </cfRule>
    <cfRule type="cellIs" dxfId="39" priority="5" operator="equal">
      <formula>"Medium"</formula>
    </cfRule>
    <cfRule type="cellIs" dxfId="38" priority="6" operator="equal">
      <formula>"High"</formula>
    </cfRule>
  </conditionalFormatting>
  <pageMargins left="0.7" right="0.7" top="0.75" bottom="0.75" header="0.3" footer="0.3"/>
  <pageSetup paperSize="9" orientation="portrait" verticalDpi="0" r:id="rId1"/>
  <tableParts count="1">
    <tablePart r:id="rId2"/>
  </tableParts>
  <extLst>
    <ext xmlns:x14="http://schemas.microsoft.com/office/spreadsheetml/2009/9/main" uri="{78C0D931-6437-407d-A8EE-F0AAD7539E65}">
      <x14:conditionalFormattings>
        <x14:conditionalFormatting xmlns:xm="http://schemas.microsoft.com/office/excel/2006/main">
          <x14:cfRule type="cellIs" priority="1" operator="equal" id="{6194F5E8-D1DE-4AAE-90DD-CE8B48569D61}">
            <xm:f>Lists!$C$4</xm:f>
            <x14:dxf>
              <font>
                <color auto="1"/>
              </font>
              <fill>
                <patternFill>
                  <bgColor rgb="FFFF3300"/>
                </patternFill>
              </fill>
            </x14:dxf>
          </x14:cfRule>
          <x14:cfRule type="cellIs" priority="2" operator="equal" id="{593FD9BF-FC20-42BA-BD02-E5E62B1B80B0}">
            <xm:f>Lists!$C$3</xm:f>
            <x14:dxf>
              <font>
                <color auto="1"/>
              </font>
              <fill>
                <patternFill>
                  <bgColor rgb="FFFFC000"/>
                </patternFill>
              </fill>
            </x14:dxf>
          </x14:cfRule>
          <x14:cfRule type="cellIs" priority="3" operator="equal" id="{8CB07D73-4DEE-47E7-A7DE-6F38A055F2F8}">
            <xm:f>Lists!$C$2</xm:f>
            <x14:dxf>
              <font>
                <color auto="1"/>
              </font>
              <fill>
                <patternFill>
                  <bgColor rgb="FF92D050"/>
                </patternFill>
              </fill>
            </x14:dxf>
          </x14:cfRule>
          <xm:sqref>D2:D12</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B2AD3358-84C4-4DCF-B0A1-68C4474A0781}">
          <x14:formula1>
            <xm:f>Lists!$A$2:$A$4</xm:f>
          </x14:formula1>
          <xm:sqref>B2:B50</xm:sqref>
        </x14:dataValidation>
        <x14:dataValidation type="list" allowBlank="1" showInputMessage="1" showErrorMessage="1" xr:uid="{81AE9C2B-B1A4-40CC-9047-DB0256C138AB}">
          <x14:formula1>
            <xm:f>Lists!$B$2:$B$4</xm:f>
          </x14:formula1>
          <xm:sqref>C2:C50</xm:sqref>
        </x14:dataValidation>
        <x14:dataValidation type="list" allowBlank="1" showInputMessage="1" showErrorMessage="1" xr:uid="{59CB937A-40F5-4EEB-B598-98D5FDC825E4}">
          <x14:formula1>
            <xm:f>Lists!$C$2:$C$4</xm:f>
          </x14:formula1>
          <xm:sqref>D3:D50</xm:sqref>
        </x14:dataValidation>
      </x14:dataValidations>
    </ext>
  </extLst>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B67AE6-9007-49CA-923E-C66BD038760D}">
  <dimension ref="A1:H12"/>
  <sheetViews>
    <sheetView workbookViewId="0">
      <pane ySplit="1" topLeftCell="A2" activePane="bottomLeft" state="frozen"/>
      <selection activeCell="C5" sqref="C5:G5"/>
      <selection pane="bottomLeft" activeCell="H12" sqref="H12"/>
    </sheetView>
  </sheetViews>
  <sheetFormatPr defaultColWidth="9" defaultRowHeight="39.4" customHeight="1" x14ac:dyDescent="0.25"/>
  <cols>
    <col min="1" max="1" width="51.7109375" style="2" customWidth="1"/>
    <col min="2" max="3" width="12.140625" style="2" customWidth="1"/>
    <col min="4" max="4" width="12.5703125" style="2" customWidth="1"/>
    <col min="5" max="5" width="19.5703125" style="2" customWidth="1"/>
    <col min="6" max="6" width="27.5703125" style="2" customWidth="1"/>
    <col min="7" max="8" width="50.7109375" style="2" customWidth="1"/>
    <col min="9" max="16384" width="9" style="2"/>
  </cols>
  <sheetData>
    <row r="1" spans="1:8" s="30" customFormat="1" ht="84" customHeight="1" x14ac:dyDescent="0.25">
      <c r="A1" s="28" t="s">
        <v>79</v>
      </c>
      <c r="B1" s="29" t="s">
        <v>7</v>
      </c>
      <c r="C1" s="29" t="s">
        <v>8</v>
      </c>
      <c r="D1" s="29" t="s">
        <v>47</v>
      </c>
      <c r="E1" s="29" t="s">
        <v>14</v>
      </c>
      <c r="F1" s="29" t="s">
        <v>15</v>
      </c>
      <c r="G1" s="38" t="s">
        <v>16</v>
      </c>
      <c r="H1" s="26" t="s">
        <v>53</v>
      </c>
    </row>
    <row r="2" spans="1:8" s="30" customFormat="1" ht="39.4" customHeight="1" x14ac:dyDescent="0.25">
      <c r="A2" s="63"/>
      <c r="B2" s="23"/>
      <c r="C2" s="23"/>
      <c r="D2" s="27" t="str">
        <f>IF(COUNTIF(D3:D49,"Limited")&gt;0,"Limited",IF(COUNTIF(D3:D49,"Reasonable")&gt;0,"Reasonable","Substantial"))</f>
        <v>Substantial</v>
      </c>
      <c r="E2" s="24"/>
      <c r="F2" s="25"/>
      <c r="G2" s="39"/>
      <c r="H2" s="24"/>
    </row>
    <row r="3" spans="1:8" ht="39.4" customHeight="1" x14ac:dyDescent="0.25">
      <c r="A3" s="31" t="s">
        <v>37</v>
      </c>
      <c r="B3" s="3"/>
      <c r="C3" s="3"/>
      <c r="D3" s="4"/>
      <c r="E3" s="32"/>
      <c r="F3" s="33"/>
      <c r="G3" s="40"/>
      <c r="H3" s="32"/>
    </row>
    <row r="4" spans="1:8" ht="39.4" customHeight="1" x14ac:dyDescent="0.25">
      <c r="A4" s="31" t="s">
        <v>38</v>
      </c>
      <c r="B4" s="3"/>
      <c r="C4" s="3"/>
      <c r="D4" s="4"/>
      <c r="E4" s="32"/>
      <c r="F4" s="33"/>
      <c r="G4" s="40"/>
      <c r="H4" s="55"/>
    </row>
    <row r="5" spans="1:8" ht="39.4" customHeight="1" x14ac:dyDescent="0.25">
      <c r="A5" s="31" t="s">
        <v>39</v>
      </c>
      <c r="B5" s="3"/>
      <c r="C5" s="3"/>
      <c r="D5" s="4"/>
      <c r="E5" s="32"/>
      <c r="F5" s="33"/>
      <c r="G5" s="40"/>
      <c r="H5" s="32"/>
    </row>
    <row r="6" spans="1:8" ht="39.4" customHeight="1" x14ac:dyDescent="0.25">
      <c r="A6" s="31" t="s">
        <v>40</v>
      </c>
      <c r="B6" s="3"/>
      <c r="C6" s="3"/>
      <c r="D6" s="4"/>
      <c r="E6" s="32"/>
      <c r="F6" s="33"/>
      <c r="G6" s="40"/>
      <c r="H6" s="55"/>
    </row>
    <row r="7" spans="1:8" ht="39.4" customHeight="1" x14ac:dyDescent="0.25">
      <c r="A7" s="31" t="s">
        <v>41</v>
      </c>
      <c r="B7" s="3"/>
      <c r="C7" s="3"/>
      <c r="D7" s="4"/>
      <c r="E7" s="32"/>
      <c r="F7" s="33"/>
      <c r="G7" s="40"/>
      <c r="H7" s="32"/>
    </row>
    <row r="8" spans="1:8" ht="39.4" customHeight="1" x14ac:dyDescent="0.25">
      <c r="A8" s="31" t="s">
        <v>42</v>
      </c>
      <c r="B8" s="3"/>
      <c r="C8" s="3"/>
      <c r="D8" s="4"/>
      <c r="E8" s="32"/>
      <c r="F8" s="33"/>
      <c r="G8" s="40"/>
      <c r="H8" s="55"/>
    </row>
    <row r="9" spans="1:8" ht="39.4" customHeight="1" x14ac:dyDescent="0.25">
      <c r="A9" s="31" t="s">
        <v>43</v>
      </c>
      <c r="B9" s="3"/>
      <c r="C9" s="3"/>
      <c r="D9" s="4"/>
      <c r="E9" s="32"/>
      <c r="F9" s="33"/>
      <c r="G9" s="40"/>
      <c r="H9" s="32"/>
    </row>
    <row r="10" spans="1:8" ht="39.4" customHeight="1" x14ac:dyDescent="0.25">
      <c r="A10" s="31" t="s">
        <v>44</v>
      </c>
      <c r="B10" s="3"/>
      <c r="C10" s="3"/>
      <c r="D10" s="4"/>
      <c r="E10" s="32"/>
      <c r="F10" s="33"/>
      <c r="G10" s="40"/>
      <c r="H10" s="55"/>
    </row>
    <row r="11" spans="1:8" ht="39.4" customHeight="1" x14ac:dyDescent="0.25">
      <c r="A11" s="31" t="s">
        <v>45</v>
      </c>
      <c r="B11" s="3"/>
      <c r="C11" s="3"/>
      <c r="D11" s="4"/>
      <c r="E11" s="32"/>
      <c r="F11" s="33"/>
      <c r="G11" s="40"/>
      <c r="H11" s="36"/>
    </row>
    <row r="12" spans="1:8" ht="39.4" customHeight="1" x14ac:dyDescent="0.25">
      <c r="A12" s="31" t="s">
        <v>46</v>
      </c>
      <c r="B12" s="34"/>
      <c r="C12" s="34"/>
      <c r="D12" s="35"/>
      <c r="E12" s="36"/>
      <c r="F12" s="37"/>
      <c r="G12" s="41"/>
      <c r="H12" s="55"/>
    </row>
  </sheetData>
  <conditionalFormatting sqref="B2:B12">
    <cfRule type="cellIs" dxfId="21" priority="7" operator="equal">
      <formula>"Low"</formula>
    </cfRule>
    <cfRule type="cellIs" dxfId="20" priority="8" operator="equal">
      <formula>"Medium"</formula>
    </cfRule>
    <cfRule type="cellIs" dxfId="19" priority="9" operator="equal">
      <formula>"High"</formula>
    </cfRule>
  </conditionalFormatting>
  <conditionalFormatting sqref="C2:C12">
    <cfRule type="cellIs" dxfId="18" priority="4" operator="equal">
      <formula>"Low"</formula>
    </cfRule>
    <cfRule type="cellIs" dxfId="17" priority="5" operator="equal">
      <formula>"Medium"</formula>
    </cfRule>
    <cfRule type="cellIs" dxfId="16" priority="6" operator="equal">
      <formula>"High"</formula>
    </cfRule>
  </conditionalFormatting>
  <pageMargins left="0.7" right="0.7" top="0.75" bottom="0.75" header="0.3" footer="0.3"/>
  <pageSetup paperSize="9" orientation="portrait" verticalDpi="0" r:id="rId1"/>
  <tableParts count="1">
    <tablePart r:id="rId2"/>
  </tableParts>
  <extLst>
    <ext xmlns:x14="http://schemas.microsoft.com/office/spreadsheetml/2009/9/main" uri="{78C0D931-6437-407d-A8EE-F0AAD7539E65}">
      <x14:conditionalFormattings>
        <x14:conditionalFormatting xmlns:xm="http://schemas.microsoft.com/office/excel/2006/main">
          <x14:cfRule type="cellIs" priority="1" operator="equal" id="{6A771450-31FB-46D0-B7EA-6C550300A596}">
            <xm:f>Lists!$C$4</xm:f>
            <x14:dxf>
              <font>
                <color auto="1"/>
              </font>
              <fill>
                <patternFill>
                  <bgColor rgb="FFFF3300"/>
                </patternFill>
              </fill>
            </x14:dxf>
          </x14:cfRule>
          <x14:cfRule type="cellIs" priority="2" operator="equal" id="{2B464D18-B7BE-411E-BE5C-A525FDAF00E6}">
            <xm:f>Lists!$C$3</xm:f>
            <x14:dxf>
              <font>
                <color auto="1"/>
              </font>
              <fill>
                <patternFill>
                  <bgColor rgb="FFFFC000"/>
                </patternFill>
              </fill>
            </x14:dxf>
          </x14:cfRule>
          <x14:cfRule type="cellIs" priority="3" operator="equal" id="{F4F5DCD1-BD8A-4FED-8381-296E995A1DC0}">
            <xm:f>Lists!$C$2</xm:f>
            <x14:dxf>
              <font>
                <color auto="1"/>
              </font>
              <fill>
                <patternFill>
                  <bgColor rgb="FF92D050"/>
                </patternFill>
              </fill>
            </x14:dxf>
          </x14:cfRule>
          <xm:sqref>D2:D12</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BF1D64C5-4031-46B7-9BAF-E930F0CB7F63}">
          <x14:formula1>
            <xm:f>Lists!$C$2:$C$4</xm:f>
          </x14:formula1>
          <xm:sqref>D3:D50</xm:sqref>
        </x14:dataValidation>
        <x14:dataValidation type="list" allowBlank="1" showInputMessage="1" showErrorMessage="1" xr:uid="{F5C3E819-7F74-46D8-99E6-E5F6785C7BFE}">
          <x14:formula1>
            <xm:f>Lists!$B$2:$B$4</xm:f>
          </x14:formula1>
          <xm:sqref>C2:C50</xm:sqref>
        </x14:dataValidation>
        <x14:dataValidation type="list" allowBlank="1" showInputMessage="1" showErrorMessage="1" xr:uid="{1FAC8D17-8DF6-411D-B784-B5F6D365EABD}">
          <x14:formula1>
            <xm:f>Lists!$A$2:$A$4</xm:f>
          </x14:formula1>
          <xm:sqref>B2:B50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10F009-AD79-4D75-87D9-FC501CF1BB20}">
  <dimension ref="A1:AG24"/>
  <sheetViews>
    <sheetView workbookViewId="0">
      <selection activeCell="K13" sqref="K13"/>
    </sheetView>
  </sheetViews>
  <sheetFormatPr defaultRowHeight="15" x14ac:dyDescent="0.25"/>
  <cols>
    <col min="1" max="1" width="11.85546875" customWidth="1"/>
    <col min="2" max="2" width="18" customWidth="1"/>
    <col min="3" max="3" width="21" customWidth="1"/>
    <col min="4" max="4" width="17.42578125" customWidth="1"/>
    <col min="5" max="33" width="10.42578125" customWidth="1"/>
    <col min="34" max="36" width="10" customWidth="1"/>
  </cols>
  <sheetData>
    <row r="1" spans="1:33" x14ac:dyDescent="0.25">
      <c r="A1" s="1" t="s">
        <v>7</v>
      </c>
      <c r="B1" s="1" t="s">
        <v>8</v>
      </c>
      <c r="C1" s="1" t="s">
        <v>47</v>
      </c>
    </row>
    <row r="2" spans="1:33" x14ac:dyDescent="0.25">
      <c r="A2" t="s">
        <v>11</v>
      </c>
      <c r="B2" t="s">
        <v>11</v>
      </c>
      <c r="C2" t="s">
        <v>48</v>
      </c>
    </row>
    <row r="3" spans="1:33" x14ac:dyDescent="0.25">
      <c r="A3" t="s">
        <v>10</v>
      </c>
      <c r="B3" t="s">
        <v>10</v>
      </c>
      <c r="C3" t="s">
        <v>49</v>
      </c>
    </row>
    <row r="4" spans="1:33" x14ac:dyDescent="0.25">
      <c r="A4" t="s">
        <v>9</v>
      </c>
      <c r="B4" t="s">
        <v>9</v>
      </c>
      <c r="C4" t="s">
        <v>50</v>
      </c>
    </row>
    <row r="7" spans="1:33" x14ac:dyDescent="0.25">
      <c r="D7" s="3" t="s">
        <v>52</v>
      </c>
      <c r="E7" s="3" t="s">
        <v>23</v>
      </c>
      <c r="F7" s="3" t="s">
        <v>24</v>
      </c>
      <c r="G7" s="3" t="s">
        <v>25</v>
      </c>
      <c r="H7" s="3" t="s">
        <v>26</v>
      </c>
      <c r="I7" s="3" t="s">
        <v>27</v>
      </c>
      <c r="J7" s="3" t="s">
        <v>28</v>
      </c>
      <c r="K7" s="3" t="s">
        <v>29</v>
      </c>
      <c r="L7" s="3" t="s">
        <v>18</v>
      </c>
      <c r="M7" s="3" t="s">
        <v>19</v>
      </c>
      <c r="N7" s="3" t="s">
        <v>20</v>
      </c>
      <c r="O7" s="3" t="s">
        <v>30</v>
      </c>
      <c r="P7" s="3" t="s">
        <v>31</v>
      </c>
      <c r="Q7" s="3">
        <v>3</v>
      </c>
      <c r="R7" s="3">
        <v>4</v>
      </c>
      <c r="S7" s="3">
        <v>5</v>
      </c>
      <c r="T7" s="3" t="s">
        <v>32</v>
      </c>
      <c r="U7" s="3" t="s">
        <v>33</v>
      </c>
      <c r="V7" s="3" t="s">
        <v>34</v>
      </c>
      <c r="W7" s="3" t="s">
        <v>35</v>
      </c>
      <c r="X7" s="3" t="s">
        <v>36</v>
      </c>
      <c r="Y7" s="3">
        <v>8</v>
      </c>
      <c r="Z7" s="3">
        <v>9</v>
      </c>
      <c r="AA7" s="3"/>
      <c r="AB7" s="3"/>
      <c r="AC7" s="3"/>
      <c r="AD7" s="3"/>
      <c r="AE7" s="3"/>
      <c r="AF7" s="3"/>
      <c r="AG7" s="3"/>
    </row>
    <row r="8" spans="1:33" x14ac:dyDescent="0.25">
      <c r="D8" s="4">
        <f>IF('Criteria 1'!$D$2="Substantial",1,IF('Criteria 1'!$D$2="Reasonable",2,IF('Criteria 1'!$D$2="Limited",3,0)))</f>
        <v>1</v>
      </c>
      <c r="E8" s="4">
        <f>IF('Criteria 2'!$D$2="Substantial",1,IF('Criteria 2'!$D$2="Reasonable",2,IF('Criteria 2'!$D$2="Limited",3,0)))</f>
        <v>1</v>
      </c>
      <c r="F8" s="4">
        <f>IF('Criteria 3'!$D$2="Substantial",1,IF('Criteria 3'!$D$2="Reasonable",2,IF('Criteria 3'!$D$2="Limited",3,0)))</f>
        <v>1</v>
      </c>
      <c r="G8" s="4">
        <f>IF('Criteria 4'!$D$2="Substantial",1,IF('Criteria 4'!$D$2="Reasonable",2,IF('Criteria 4'!$D$2="Limited",3,0)))</f>
        <v>1</v>
      </c>
      <c r="H8" s="4">
        <f>IF('Criteria 5'!$D$2="Substantial",1,IF('Criteria 5'!$D$2="Reasonable",2,IF('Criteria 5'!$D$2="Limited",3,0)))</f>
        <v>1</v>
      </c>
      <c r="I8" s="4">
        <f>IF('Criteria 6'!$D$2="Substantial",1,IF('Criteria 6'!$D$2="Reasonable",2,IF('Criteria 6'!$D$2="Limited",3,0)))</f>
        <v>1</v>
      </c>
      <c r="J8" s="4">
        <f>IF('Criteria 7'!$D$2="Substantial",1,IF('Criteria 7'!$D$2="Reasonable",2,IF('Criteria 7'!$D$2="Limited",3,0)))</f>
        <v>1</v>
      </c>
      <c r="K8" s="4">
        <f>IF('Criteria 8'!$D$2="Substantial",1,IF('Criteria 8'!$D$2="Reasonable",2,IF('Criteria 8'!$D$2="Limited",3,0)))</f>
        <v>1</v>
      </c>
      <c r="L8" s="4">
        <f>IF('Criteria 9'!$D$2="Substantial",1,IF('Criteria 9'!$D$2="Reasonable",2,IF('Criteria 9'!$D$2="Limited",3,0)))</f>
        <v>1</v>
      </c>
      <c r="M8" s="4">
        <f>IF('Criteria 10'!$D$2="Substantial",1,IF('Criteria 10'!$D$2="Reasonable",2,IF('Criteria 10'!$D$2="Limited",3,0)))</f>
        <v>1</v>
      </c>
      <c r="N8" s="4">
        <f>IF('Criteria 11'!$D$2="Substantial",1,IF('Criteria 11'!$D$2="Reasonable",2,IF('Criteria 11'!$D$2="Limited",3,0)))</f>
        <v>1</v>
      </c>
      <c r="O8" s="4">
        <f>IF('Criteria 12'!$D$2="Substantial",1,IF('Criteria 12'!$D$2="Reasonable",2,IF('Criteria 12'!$D$2="Limited",3,0)))</f>
        <v>1</v>
      </c>
      <c r="P8" s="4">
        <f>IF('Criteria 13'!$D$2="Substantial",1,IF('Criteria 13'!$D$2="Reasonable",2,IF('Criteria 13'!$D$2="Limited",3,0)))</f>
        <v>1</v>
      </c>
      <c r="Q8" s="4">
        <f>IF('Criteria 14'!$D$2="Substantial",1,IF('Criteria 14'!$D$2="Reasonable",2,IF('Criteria 14'!$D$2="Limited",3,0)))</f>
        <v>1</v>
      </c>
      <c r="R8" s="4">
        <f>IF('Criteria 15'!$D$2="Substantial",1,IF('Criteria 15'!$D$2="Reasonable",2,IF('Criteria 15'!$D$2="Limited",3,0)))</f>
        <v>1</v>
      </c>
      <c r="S8" s="4">
        <f>IF('Criteria 16'!$D$2="Substantial",1,IF('Criteria 16'!$D$2="Reasonable",2,IF('Criteria 16'!$D$2="Limited",3,0)))</f>
        <v>1</v>
      </c>
      <c r="T8" s="4">
        <f>IF('Criteria 17'!$D$2="Substantial",1,IF('Criteria 17'!$D$2="Reasonable",2,IF('Criteria 17'!$D$2="Limited",3,0)))</f>
        <v>1</v>
      </c>
      <c r="U8" s="4">
        <f>IF('Criteria 18'!$D$2="Substantial",1,IF('Criteria 18'!$D$2="Reasonable",2,IF('Criteria 18'!$D$2="Limited",3,0)))</f>
        <v>1</v>
      </c>
      <c r="V8" s="4">
        <f>IF('Criteria 19'!$D$2="Substantial",1,IF('Criteria 19'!$D$2="Reasonable",2,IF('Criteria 19'!$D$2="Limited",3,0)))</f>
        <v>1</v>
      </c>
      <c r="W8" s="4">
        <f>IF('Criteria 20'!$D$2="Substantial",1,IF('Criteria 20'!$D$2="Reasonable",2,IF('Criteria 20'!$D$2="Limited",3,0)))</f>
        <v>1</v>
      </c>
      <c r="X8" s="4">
        <f>IF('Criteria 21'!$D$2="Substantial",1,IF('Criteria 21'!$D$2="Reasonable",2,IF('Criteria 21'!$D$2="Limited",3,0)))</f>
        <v>1</v>
      </c>
      <c r="Y8" s="4">
        <f>IF('Criteria 22'!$D$2="Substantial",1,IF('Criteria 22'!$D$2="Reasonable",2,IF('Criteria 22'!$D$2="Limited",3,0)))</f>
        <v>1</v>
      </c>
      <c r="Z8" s="4">
        <f>IF('Criteria 23'!$D$2="Substantial",1,IF('Criteria 23'!$D$2="Reasonable",2,IF('Criteria 23'!$D$2="Limited",3,0)))</f>
        <v>1</v>
      </c>
      <c r="AA8" s="4"/>
      <c r="AB8" s="4"/>
      <c r="AC8" s="4"/>
      <c r="AD8" s="4"/>
      <c r="AE8" s="4"/>
      <c r="AF8" s="4"/>
      <c r="AG8" s="4"/>
    </row>
    <row r="9" spans="1:33" x14ac:dyDescent="0.25">
      <c r="A9" s="18"/>
    </row>
    <row r="10" spans="1:33" x14ac:dyDescent="0.25">
      <c r="A10" s="18"/>
      <c r="D10" s="19" t="str">
        <f>C2</f>
        <v>Substantial</v>
      </c>
      <c r="E10" s="20">
        <f>COUNTIF($D$8:$AJ$8,1)</f>
        <v>23</v>
      </c>
    </row>
    <row r="11" spans="1:33" x14ac:dyDescent="0.25">
      <c r="A11" s="18"/>
      <c r="D11" s="19" t="str">
        <f>C3</f>
        <v>Reasonable</v>
      </c>
      <c r="E11" s="21">
        <f>COUNTIF($D$8:$AJ$8,2)</f>
        <v>0</v>
      </c>
    </row>
    <row r="12" spans="1:33" x14ac:dyDescent="0.25">
      <c r="A12" s="18"/>
      <c r="D12" s="19" t="str">
        <f>C4</f>
        <v>Limited</v>
      </c>
      <c r="E12" s="22">
        <f>COUNTIF($D$8:$AJ$8,3)</f>
        <v>0</v>
      </c>
    </row>
    <row r="13" spans="1:33" x14ac:dyDescent="0.25">
      <c r="A13" s="18"/>
    </row>
    <row r="14" spans="1:33" x14ac:dyDescent="0.25">
      <c r="A14" s="18"/>
    </row>
    <row r="15" spans="1:33" x14ac:dyDescent="0.25">
      <c r="A15" s="18"/>
    </row>
    <row r="16" spans="1:33" x14ac:dyDescent="0.25">
      <c r="A16" s="18"/>
    </row>
    <row r="17" spans="1:1" x14ac:dyDescent="0.25">
      <c r="A17" s="18"/>
    </row>
    <row r="18" spans="1:1" x14ac:dyDescent="0.25">
      <c r="A18" s="18"/>
    </row>
    <row r="19" spans="1:1" x14ac:dyDescent="0.25">
      <c r="A19" s="18"/>
    </row>
    <row r="20" spans="1:1" x14ac:dyDescent="0.25">
      <c r="A20" s="18"/>
    </row>
    <row r="21" spans="1:1" x14ac:dyDescent="0.25">
      <c r="A21" s="18"/>
    </row>
    <row r="22" spans="1:1" x14ac:dyDescent="0.25">
      <c r="A22" s="18"/>
    </row>
    <row r="23" spans="1:1" x14ac:dyDescent="0.25">
      <c r="A23" s="18"/>
    </row>
    <row r="24" spans="1:1" x14ac:dyDescent="0.25">
      <c r="A24" s="18"/>
    </row>
  </sheetData>
  <phoneticPr fontId="2" type="noConversion"/>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35F714-5ADE-4066-A381-223F861F5BD2}">
  <dimension ref="A1:H12"/>
  <sheetViews>
    <sheetView zoomScaleNormal="100" workbookViewId="0">
      <pane ySplit="1" topLeftCell="A2" activePane="bottomLeft" state="frozen"/>
      <selection activeCell="C5" sqref="C5:G5"/>
      <selection pane="bottomLeft" activeCell="H4" sqref="H4"/>
    </sheetView>
  </sheetViews>
  <sheetFormatPr defaultColWidth="9" defaultRowHeight="39.4" customHeight="1" x14ac:dyDescent="0.25"/>
  <cols>
    <col min="1" max="1" width="51.7109375" style="2" customWidth="1"/>
    <col min="2" max="3" width="12.140625" style="2" customWidth="1"/>
    <col min="4" max="4" width="12.5703125" style="2" customWidth="1"/>
    <col min="5" max="5" width="19.5703125" style="2" customWidth="1"/>
    <col min="6" max="6" width="27.28515625" style="2" bestFit="1" customWidth="1"/>
    <col min="7" max="7" width="50.5703125" style="2" customWidth="1"/>
    <col min="8" max="8" width="50.7109375" style="2" customWidth="1"/>
    <col min="9" max="16384" width="9" style="2"/>
  </cols>
  <sheetData>
    <row r="1" spans="1:8" s="30" customFormat="1" ht="84" customHeight="1" x14ac:dyDescent="0.25">
      <c r="A1" s="28" t="s">
        <v>54</v>
      </c>
      <c r="B1" s="29" t="s">
        <v>7</v>
      </c>
      <c r="C1" s="29" t="s">
        <v>8</v>
      </c>
      <c r="D1" s="29" t="s">
        <v>47</v>
      </c>
      <c r="E1" s="29" t="s">
        <v>14</v>
      </c>
      <c r="F1" s="29" t="s">
        <v>15</v>
      </c>
      <c r="G1" s="26" t="s">
        <v>16</v>
      </c>
      <c r="H1" s="26" t="s">
        <v>53</v>
      </c>
    </row>
    <row r="2" spans="1:8" ht="39.4" customHeight="1" x14ac:dyDescent="0.25">
      <c r="A2" s="63"/>
      <c r="B2" s="23"/>
      <c r="C2" s="23"/>
      <c r="D2" s="27" t="str">
        <f>IF(COUNTIF(D3:D49,"Limited")&gt;0,"Limited",IF(COUNTIF(D3:D49,"Reasonable")&gt;0,"Reasonable","Substantial"))</f>
        <v>Substantial</v>
      </c>
      <c r="E2" s="24"/>
      <c r="F2" s="25"/>
      <c r="G2" s="24"/>
      <c r="H2" s="24"/>
    </row>
    <row r="3" spans="1:8" ht="39.4" customHeight="1" x14ac:dyDescent="0.25">
      <c r="A3" s="31" t="s">
        <v>37</v>
      </c>
      <c r="B3" s="3"/>
      <c r="C3" s="3"/>
      <c r="D3" s="4"/>
      <c r="E3" s="32"/>
      <c r="F3" s="33"/>
      <c r="G3" s="32"/>
      <c r="H3" s="32"/>
    </row>
    <row r="4" spans="1:8" ht="39.4" customHeight="1" x14ac:dyDescent="0.25">
      <c r="A4" s="31" t="s">
        <v>38</v>
      </c>
      <c r="B4" s="3"/>
      <c r="C4" s="3"/>
      <c r="D4" s="4"/>
      <c r="E4" s="32"/>
      <c r="F4" s="33"/>
      <c r="G4" s="32"/>
      <c r="H4" s="32"/>
    </row>
    <row r="5" spans="1:8" ht="39.4" customHeight="1" x14ac:dyDescent="0.25">
      <c r="A5" s="31" t="s">
        <v>39</v>
      </c>
      <c r="B5" s="3"/>
      <c r="C5" s="3"/>
      <c r="D5" s="4"/>
      <c r="E5" s="32"/>
      <c r="F5" s="33"/>
      <c r="G5" s="32"/>
      <c r="H5" s="32"/>
    </row>
    <row r="6" spans="1:8" ht="39.4" customHeight="1" x14ac:dyDescent="0.25">
      <c r="A6" s="31" t="s">
        <v>40</v>
      </c>
      <c r="B6" s="3"/>
      <c r="C6" s="3"/>
      <c r="D6" s="4"/>
      <c r="E6" s="32"/>
      <c r="F6" s="33"/>
      <c r="G6" s="32"/>
      <c r="H6" s="32"/>
    </row>
    <row r="7" spans="1:8" ht="39.4" customHeight="1" x14ac:dyDescent="0.25">
      <c r="A7" s="31" t="s">
        <v>41</v>
      </c>
      <c r="B7" s="3"/>
      <c r="C7" s="3"/>
      <c r="D7" s="4"/>
      <c r="E7" s="32"/>
      <c r="F7" s="33"/>
      <c r="G7" s="32"/>
      <c r="H7" s="32"/>
    </row>
    <row r="8" spans="1:8" ht="39.4" customHeight="1" x14ac:dyDescent="0.25">
      <c r="A8" s="31" t="s">
        <v>42</v>
      </c>
      <c r="B8" s="3"/>
      <c r="C8" s="3"/>
      <c r="D8" s="4"/>
      <c r="E8" s="32"/>
      <c r="F8" s="33"/>
      <c r="G8" s="32"/>
      <c r="H8" s="32"/>
    </row>
    <row r="9" spans="1:8" ht="39.4" customHeight="1" x14ac:dyDescent="0.25">
      <c r="A9" s="31" t="s">
        <v>43</v>
      </c>
      <c r="B9" s="3"/>
      <c r="C9" s="3"/>
      <c r="D9" s="4"/>
      <c r="E9" s="32"/>
      <c r="F9" s="33"/>
      <c r="G9" s="32"/>
      <c r="H9" s="32"/>
    </row>
    <row r="10" spans="1:8" ht="39.4" customHeight="1" x14ac:dyDescent="0.25">
      <c r="A10" s="31" t="s">
        <v>44</v>
      </c>
      <c r="B10" s="3"/>
      <c r="C10" s="3"/>
      <c r="D10" s="4"/>
      <c r="E10" s="32"/>
      <c r="F10" s="33"/>
      <c r="G10" s="32"/>
      <c r="H10" s="32"/>
    </row>
    <row r="11" spans="1:8" ht="39.4" customHeight="1" x14ac:dyDescent="0.25">
      <c r="A11" s="31" t="s">
        <v>45</v>
      </c>
      <c r="B11" s="3"/>
      <c r="C11" s="3"/>
      <c r="D11" s="4"/>
      <c r="E11" s="32"/>
      <c r="F11" s="33"/>
      <c r="G11" s="32"/>
      <c r="H11" s="32"/>
    </row>
    <row r="12" spans="1:8" ht="39.4" customHeight="1" x14ac:dyDescent="0.25">
      <c r="A12" s="31" t="s">
        <v>46</v>
      </c>
      <c r="B12" s="34"/>
      <c r="C12" s="34"/>
      <c r="D12" s="35"/>
      <c r="E12" s="36"/>
      <c r="F12" s="37"/>
      <c r="G12" s="32"/>
      <c r="H12" s="32"/>
    </row>
  </sheetData>
  <phoneticPr fontId="2" type="noConversion"/>
  <conditionalFormatting sqref="B2:B12">
    <cfRule type="cellIs" dxfId="272" priority="7" operator="equal">
      <formula>"Low"</formula>
    </cfRule>
    <cfRule type="cellIs" dxfId="271" priority="8" operator="equal">
      <formula>"Medium"</formula>
    </cfRule>
    <cfRule type="cellIs" dxfId="270" priority="9" operator="equal">
      <formula>"High"</formula>
    </cfRule>
  </conditionalFormatting>
  <conditionalFormatting sqref="C2:C12">
    <cfRule type="cellIs" dxfId="269" priority="4" operator="equal">
      <formula>"Low"</formula>
    </cfRule>
    <cfRule type="cellIs" dxfId="268" priority="5" operator="equal">
      <formula>"Medium"</formula>
    </cfRule>
    <cfRule type="cellIs" dxfId="267" priority="6" operator="equal">
      <formula>"High"</formula>
    </cfRule>
  </conditionalFormatting>
  <pageMargins left="0.7" right="0.7" top="0.75" bottom="0.75" header="0.3" footer="0.3"/>
  <pageSetup paperSize="9" orientation="portrait" verticalDpi="0" r:id="rId1"/>
  <tableParts count="1">
    <tablePart r:id="rId2"/>
  </tableParts>
  <extLst>
    <ext xmlns:x14="http://schemas.microsoft.com/office/spreadsheetml/2009/9/main" uri="{78C0D931-6437-407d-A8EE-F0AAD7539E65}">
      <x14:conditionalFormattings>
        <x14:conditionalFormatting xmlns:xm="http://schemas.microsoft.com/office/excel/2006/main">
          <x14:cfRule type="cellIs" priority="1" operator="equal" id="{DDBC122D-0907-417E-935A-55D609C79F7F}">
            <xm:f>Lists!$C$4</xm:f>
            <x14:dxf>
              <font>
                <color auto="1"/>
              </font>
              <fill>
                <patternFill>
                  <bgColor rgb="FFFF3300"/>
                </patternFill>
              </fill>
            </x14:dxf>
          </x14:cfRule>
          <x14:cfRule type="cellIs" priority="2" operator="equal" id="{030A46E5-6394-4EFF-AE73-ADDCD40C1A4A}">
            <xm:f>Lists!$C$3</xm:f>
            <x14:dxf>
              <font>
                <color auto="1"/>
              </font>
              <fill>
                <patternFill>
                  <bgColor rgb="FFFFC000"/>
                </patternFill>
              </fill>
            </x14:dxf>
          </x14:cfRule>
          <x14:cfRule type="cellIs" priority="3" operator="equal" id="{856A18B2-4CFF-4242-8F75-24296FC405A1}">
            <xm:f>Lists!$C$2</xm:f>
            <x14:dxf>
              <font>
                <color auto="1"/>
              </font>
              <fill>
                <patternFill>
                  <bgColor rgb="FF92D050"/>
                </patternFill>
              </fill>
            </x14:dxf>
          </x14:cfRule>
          <xm:sqref>D2:D12</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861E0D20-F1AA-4FF4-B458-4BAA64C6B7B7}">
          <x14:formula1>
            <xm:f>Lists!$A$2:$A$4</xm:f>
          </x14:formula1>
          <xm:sqref>B3:B49</xm:sqref>
        </x14:dataValidation>
        <x14:dataValidation type="list" allowBlank="1" showInputMessage="1" showErrorMessage="1" xr:uid="{90AA81DA-FCF1-4E01-A79B-CDAEE7FE36F3}">
          <x14:formula1>
            <xm:f>Lists!$B$2:$B$4</xm:f>
          </x14:formula1>
          <xm:sqref>C3:C49</xm:sqref>
        </x14:dataValidation>
        <x14:dataValidation type="list" allowBlank="1" showInputMessage="1" showErrorMessage="1" xr:uid="{B6486F59-4D03-4B71-A36B-7DC1647D4E5D}">
          <x14:formula1>
            <xm:f>Lists!$C$2:$C$4</xm:f>
          </x14:formula1>
          <xm:sqref>D3:D49</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C03E8C-9553-4413-9C23-2DB558A77DFA}">
  <dimension ref="A1:H12"/>
  <sheetViews>
    <sheetView workbookViewId="0">
      <pane ySplit="1" topLeftCell="A2" activePane="bottomLeft" state="frozen"/>
      <selection activeCell="C5" sqref="C5:G5"/>
      <selection pane="bottomLeft" activeCell="A4" sqref="A4:XFD4"/>
    </sheetView>
  </sheetViews>
  <sheetFormatPr defaultColWidth="9" defaultRowHeight="39.4" customHeight="1" x14ac:dyDescent="0.25"/>
  <cols>
    <col min="1" max="1" width="51.7109375" style="2" customWidth="1"/>
    <col min="2" max="3" width="12.140625" style="2" customWidth="1"/>
    <col min="4" max="4" width="12.5703125" style="2" customWidth="1"/>
    <col min="5" max="5" width="19.5703125" style="2" customWidth="1"/>
    <col min="6" max="6" width="27.5703125" style="2" customWidth="1"/>
    <col min="7" max="8" width="50.7109375" style="2" customWidth="1"/>
    <col min="9" max="16384" width="9" style="2"/>
  </cols>
  <sheetData>
    <row r="1" spans="1:8" s="30" customFormat="1" ht="84" customHeight="1" x14ac:dyDescent="0.25">
      <c r="A1" s="28" t="s">
        <v>55</v>
      </c>
      <c r="B1" s="29" t="s">
        <v>7</v>
      </c>
      <c r="C1" s="29" t="s">
        <v>8</v>
      </c>
      <c r="D1" s="29" t="s">
        <v>47</v>
      </c>
      <c r="E1" s="29" t="s">
        <v>14</v>
      </c>
      <c r="F1" s="29" t="s">
        <v>15</v>
      </c>
      <c r="G1" s="38" t="s">
        <v>16</v>
      </c>
      <c r="H1" s="29" t="s">
        <v>53</v>
      </c>
    </row>
    <row r="2" spans="1:8" s="30" customFormat="1" ht="39.4" customHeight="1" x14ac:dyDescent="0.25">
      <c r="A2" s="63"/>
      <c r="B2" s="23"/>
      <c r="C2" s="23"/>
      <c r="D2" s="27" t="str">
        <f>IF(COUNTIF(D3:D49,"Limited")&gt;0,"Limited",IF(COUNTIF(D3:D49,"Reasonable")&gt;0,"Reasonable","Substantial"))</f>
        <v>Substantial</v>
      </c>
      <c r="E2" s="24"/>
      <c r="F2" s="25"/>
      <c r="G2" s="39"/>
      <c r="H2" s="24"/>
    </row>
    <row r="3" spans="1:8" ht="39.4" customHeight="1" x14ac:dyDescent="0.25">
      <c r="A3" s="31" t="s">
        <v>37</v>
      </c>
      <c r="B3" s="3"/>
      <c r="C3" s="3"/>
      <c r="D3" s="4"/>
      <c r="E3" s="32"/>
      <c r="F3" s="33"/>
      <c r="G3" s="40"/>
      <c r="H3" s="32"/>
    </row>
    <row r="4" spans="1:8" ht="39.4" customHeight="1" x14ac:dyDescent="0.25">
      <c r="A4" s="31" t="s">
        <v>38</v>
      </c>
      <c r="B4" s="3"/>
      <c r="C4" s="3"/>
      <c r="D4" s="4"/>
      <c r="E4" s="32"/>
      <c r="F4" s="33"/>
      <c r="G4" s="40"/>
      <c r="H4" s="55"/>
    </row>
    <row r="5" spans="1:8" ht="39.4" customHeight="1" x14ac:dyDescent="0.25">
      <c r="A5" s="31" t="s">
        <v>39</v>
      </c>
      <c r="B5" s="3"/>
      <c r="C5" s="3"/>
      <c r="D5" s="4"/>
      <c r="E5" s="32"/>
      <c r="F5" s="33"/>
      <c r="G5" s="40"/>
      <c r="H5" s="32"/>
    </row>
    <row r="6" spans="1:8" ht="39.4" customHeight="1" x14ac:dyDescent="0.25">
      <c r="A6" s="31" t="s">
        <v>40</v>
      </c>
      <c r="B6" s="3"/>
      <c r="C6" s="3"/>
      <c r="D6" s="4"/>
      <c r="E6" s="32"/>
      <c r="F6" s="33"/>
      <c r="G6" s="40"/>
      <c r="H6" s="55"/>
    </row>
    <row r="7" spans="1:8" ht="39.4" customHeight="1" x14ac:dyDescent="0.25">
      <c r="A7" s="31" t="s">
        <v>41</v>
      </c>
      <c r="B7" s="3"/>
      <c r="C7" s="3"/>
      <c r="D7" s="4"/>
      <c r="E7" s="32"/>
      <c r="F7" s="33"/>
      <c r="G7" s="40"/>
      <c r="H7" s="32"/>
    </row>
    <row r="8" spans="1:8" ht="39.4" customHeight="1" x14ac:dyDescent="0.25">
      <c r="A8" s="31" t="s">
        <v>42</v>
      </c>
      <c r="B8" s="3"/>
      <c r="C8" s="3"/>
      <c r="D8" s="4"/>
      <c r="E8" s="32"/>
      <c r="F8" s="33"/>
      <c r="G8" s="40"/>
      <c r="H8" s="55"/>
    </row>
    <row r="9" spans="1:8" ht="39.4" customHeight="1" x14ac:dyDescent="0.25">
      <c r="A9" s="31" t="s">
        <v>43</v>
      </c>
      <c r="B9" s="3"/>
      <c r="C9" s="3"/>
      <c r="D9" s="4"/>
      <c r="E9" s="32"/>
      <c r="F9" s="33"/>
      <c r="G9" s="40"/>
      <c r="H9" s="32"/>
    </row>
    <row r="10" spans="1:8" ht="39.4" customHeight="1" x14ac:dyDescent="0.25">
      <c r="A10" s="31" t="s">
        <v>44</v>
      </c>
      <c r="B10" s="3"/>
      <c r="C10" s="3"/>
      <c r="D10" s="4"/>
      <c r="E10" s="32"/>
      <c r="F10" s="33"/>
      <c r="G10" s="40"/>
      <c r="H10" s="55"/>
    </row>
    <row r="11" spans="1:8" ht="39.4" customHeight="1" x14ac:dyDescent="0.25">
      <c r="A11" s="31" t="s">
        <v>45</v>
      </c>
      <c r="B11" s="3"/>
      <c r="C11" s="3"/>
      <c r="D11" s="4"/>
      <c r="E11" s="32"/>
      <c r="F11" s="33"/>
      <c r="G11" s="40"/>
      <c r="H11" s="36"/>
    </row>
    <row r="12" spans="1:8" ht="39.4" customHeight="1" x14ac:dyDescent="0.25">
      <c r="A12" s="31" t="s">
        <v>46</v>
      </c>
      <c r="B12" s="34"/>
      <c r="C12" s="34"/>
      <c r="D12" s="35"/>
      <c r="E12" s="36"/>
      <c r="F12" s="37"/>
      <c r="G12" s="41"/>
      <c r="H12" s="55"/>
    </row>
  </sheetData>
  <phoneticPr fontId="2" type="noConversion"/>
  <conditionalFormatting sqref="B2:B12">
    <cfRule type="cellIs" dxfId="263" priority="10" operator="equal">
      <formula>"Low"</formula>
    </cfRule>
    <cfRule type="cellIs" dxfId="262" priority="11" operator="equal">
      <formula>"Medium"</formula>
    </cfRule>
    <cfRule type="cellIs" dxfId="261" priority="12" operator="equal">
      <formula>"High"</formula>
    </cfRule>
  </conditionalFormatting>
  <conditionalFormatting sqref="C2:C12">
    <cfRule type="cellIs" dxfId="260" priority="7" operator="equal">
      <formula>"Low"</formula>
    </cfRule>
    <cfRule type="cellIs" dxfId="259" priority="8" operator="equal">
      <formula>"Medium"</formula>
    </cfRule>
    <cfRule type="cellIs" dxfId="258" priority="9" operator="equal">
      <formula>"High"</formula>
    </cfRule>
  </conditionalFormatting>
  <pageMargins left="0.7" right="0.7" top="0.75" bottom="0.75" header="0.3" footer="0.3"/>
  <pageSetup paperSize="9" orientation="portrait" verticalDpi="0" r:id="rId1"/>
  <tableParts count="1">
    <tablePart r:id="rId2"/>
  </tableParts>
  <extLst>
    <ext xmlns:x14="http://schemas.microsoft.com/office/spreadsheetml/2009/9/main" uri="{78C0D931-6437-407d-A8EE-F0AAD7539E65}">
      <x14:conditionalFormattings>
        <x14:conditionalFormatting xmlns:xm="http://schemas.microsoft.com/office/excel/2006/main">
          <x14:cfRule type="cellIs" priority="1" operator="equal" id="{E8FA48B8-E197-4848-A422-4CC2799E5D65}">
            <xm:f>Lists!$C$4</xm:f>
            <x14:dxf>
              <font>
                <color auto="1"/>
              </font>
              <fill>
                <patternFill>
                  <bgColor rgb="FFFF3300"/>
                </patternFill>
              </fill>
            </x14:dxf>
          </x14:cfRule>
          <x14:cfRule type="cellIs" priority="2" operator="equal" id="{B5A0FB31-A7EA-4E50-B140-3C34A915ECD2}">
            <xm:f>Lists!$C$3</xm:f>
            <x14:dxf>
              <font>
                <color auto="1"/>
              </font>
              <fill>
                <patternFill>
                  <bgColor rgb="FFFFC000"/>
                </patternFill>
              </fill>
            </x14:dxf>
          </x14:cfRule>
          <x14:cfRule type="cellIs" priority="3" operator="equal" id="{E2337B11-7F7B-4319-8102-70A54D04F4C8}">
            <xm:f>Lists!$C$2</xm:f>
            <x14:dxf>
              <font>
                <color auto="1"/>
              </font>
              <fill>
                <patternFill>
                  <bgColor rgb="FF92D050"/>
                </patternFill>
              </fill>
            </x14:dxf>
          </x14:cfRule>
          <xm:sqref>D2:D12</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ADF7129F-F702-417A-AC01-F2C47179106D}">
          <x14:formula1>
            <xm:f>Lists!$C$2:$C$4</xm:f>
          </x14:formula1>
          <xm:sqref>D3:D50</xm:sqref>
        </x14:dataValidation>
        <x14:dataValidation type="list" allowBlank="1" showInputMessage="1" showErrorMessage="1" xr:uid="{F232A1E0-2883-4396-BC1D-CF5733FD4ED8}">
          <x14:formula1>
            <xm:f>Lists!$B$2:$B$4</xm:f>
          </x14:formula1>
          <xm:sqref>C2:C50</xm:sqref>
        </x14:dataValidation>
        <x14:dataValidation type="list" allowBlank="1" showInputMessage="1" showErrorMessage="1" xr:uid="{851450F2-0A78-4707-AE17-36EE804826E0}">
          <x14:formula1>
            <xm:f>Lists!$A$2:$A$4</xm:f>
          </x14:formula1>
          <xm:sqref>B2:B50</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53BA94-85EF-4ADC-8135-AE40A325BD93}">
  <dimension ref="A1:H50"/>
  <sheetViews>
    <sheetView workbookViewId="0">
      <pane ySplit="1" topLeftCell="A2" activePane="bottomLeft" state="frozen"/>
      <selection activeCell="C5" sqref="C5:G5"/>
      <selection pane="bottomLeft" activeCell="C7" sqref="C7"/>
    </sheetView>
  </sheetViews>
  <sheetFormatPr defaultColWidth="9" defaultRowHeight="18" customHeight="1" x14ac:dyDescent="0.25"/>
  <cols>
    <col min="1" max="1" width="51.7109375" style="2" customWidth="1"/>
    <col min="2" max="3" width="12.140625" style="2" customWidth="1"/>
    <col min="4" max="4" width="12.5703125" style="2" customWidth="1"/>
    <col min="5" max="5" width="19.5703125" style="2" customWidth="1"/>
    <col min="6" max="6" width="27.5703125" style="2" customWidth="1"/>
    <col min="7" max="8" width="50.7109375" style="2" customWidth="1"/>
    <col min="9" max="16384" width="9" style="2"/>
  </cols>
  <sheetData>
    <row r="1" spans="1:8" ht="84" customHeight="1" x14ac:dyDescent="0.25">
      <c r="A1" s="62" t="s">
        <v>56</v>
      </c>
      <c r="B1" s="42" t="s">
        <v>7</v>
      </c>
      <c r="C1" s="42" t="s">
        <v>8</v>
      </c>
      <c r="D1" s="29" t="s">
        <v>47</v>
      </c>
      <c r="E1" s="42" t="s">
        <v>14</v>
      </c>
      <c r="F1" s="43" t="s">
        <v>15</v>
      </c>
      <c r="G1" s="42" t="s">
        <v>16</v>
      </c>
      <c r="H1" s="26" t="s">
        <v>53</v>
      </c>
    </row>
    <row r="2" spans="1:8" ht="39.4" customHeight="1" x14ac:dyDescent="0.25">
      <c r="A2" s="63"/>
      <c r="B2" s="44"/>
      <c r="C2" s="44"/>
      <c r="D2" s="27" t="str">
        <f>IF(COUNTIF(D3:D49,"Limited")&gt;0,"Limited",IF(COUNTIF(D3:D49,"Reasonable")&gt;0,"Reasonable","Substantial"))</f>
        <v>Substantial</v>
      </c>
      <c r="E2" s="45"/>
      <c r="F2" s="46"/>
      <c r="G2" s="45"/>
      <c r="H2" s="24"/>
    </row>
    <row r="3" spans="1:8" ht="39.4" customHeight="1" x14ac:dyDescent="0.25">
      <c r="A3" s="47" t="s">
        <v>37</v>
      </c>
      <c r="B3" s="3"/>
      <c r="C3" s="3"/>
      <c r="D3" s="4"/>
      <c r="E3" s="41"/>
      <c r="F3" s="48"/>
      <c r="G3" s="41"/>
      <c r="H3" s="32"/>
    </row>
    <row r="4" spans="1:8" ht="39.4" customHeight="1" x14ac:dyDescent="0.25">
      <c r="A4" s="49" t="s">
        <v>38</v>
      </c>
      <c r="B4" s="3"/>
      <c r="C4" s="3"/>
      <c r="D4" s="4"/>
      <c r="E4" s="52"/>
      <c r="F4" s="53"/>
      <c r="G4" s="52"/>
      <c r="H4" s="55"/>
    </row>
    <row r="5" spans="1:8" ht="39.4" customHeight="1" x14ac:dyDescent="0.25">
      <c r="A5" s="47" t="s">
        <v>39</v>
      </c>
      <c r="B5" s="3"/>
      <c r="C5" s="3"/>
      <c r="D5" s="4"/>
      <c r="E5" s="41"/>
      <c r="F5" s="48"/>
      <c r="G5" s="41"/>
      <c r="H5" s="32"/>
    </row>
    <row r="6" spans="1:8" ht="39.4" customHeight="1" x14ac:dyDescent="0.25">
      <c r="A6" s="49" t="s">
        <v>40</v>
      </c>
      <c r="B6" s="3"/>
      <c r="C6" s="3"/>
      <c r="D6" s="4"/>
      <c r="E6" s="52"/>
      <c r="F6" s="53"/>
      <c r="G6" s="52"/>
      <c r="H6" s="55"/>
    </row>
    <row r="7" spans="1:8" ht="39.4" customHeight="1" x14ac:dyDescent="0.25">
      <c r="A7" s="47" t="s">
        <v>41</v>
      </c>
      <c r="B7" s="3"/>
      <c r="C7" s="3"/>
      <c r="D7" s="4"/>
      <c r="E7" s="41"/>
      <c r="F7" s="48"/>
      <c r="G7" s="41"/>
      <c r="H7" s="32"/>
    </row>
    <row r="8" spans="1:8" ht="39.4" customHeight="1" x14ac:dyDescent="0.25">
      <c r="A8" s="49" t="s">
        <v>42</v>
      </c>
      <c r="B8" s="3"/>
      <c r="C8" s="3"/>
      <c r="D8" s="4"/>
      <c r="E8" s="52"/>
      <c r="F8" s="53"/>
      <c r="G8" s="52"/>
      <c r="H8" s="55"/>
    </row>
    <row r="9" spans="1:8" ht="39.4" customHeight="1" x14ac:dyDescent="0.25">
      <c r="A9" s="47" t="s">
        <v>43</v>
      </c>
      <c r="B9" s="3"/>
      <c r="C9" s="3"/>
      <c r="D9" s="4"/>
      <c r="E9" s="41"/>
      <c r="F9" s="48"/>
      <c r="G9" s="41"/>
      <c r="H9" s="32"/>
    </row>
    <row r="10" spans="1:8" ht="39.4" customHeight="1" x14ac:dyDescent="0.25">
      <c r="A10" s="49" t="s">
        <v>44</v>
      </c>
      <c r="B10" s="3"/>
      <c r="C10" s="3"/>
      <c r="D10" s="4"/>
      <c r="E10" s="52"/>
      <c r="F10" s="53"/>
      <c r="G10" s="52"/>
      <c r="H10" s="55"/>
    </row>
    <row r="11" spans="1:8" ht="39.4" customHeight="1" x14ac:dyDescent="0.25">
      <c r="A11" s="47" t="s">
        <v>45</v>
      </c>
      <c r="B11" s="3"/>
      <c r="C11" s="3"/>
      <c r="D11" s="4"/>
      <c r="E11" s="41"/>
      <c r="F11" s="48"/>
      <c r="G11" s="41"/>
      <c r="H11" s="36"/>
    </row>
    <row r="12" spans="1:8" ht="39.4" customHeight="1" x14ac:dyDescent="0.25">
      <c r="A12" s="49" t="s">
        <v>46</v>
      </c>
      <c r="B12" s="50"/>
      <c r="C12" s="50"/>
      <c r="D12" s="51"/>
      <c r="E12" s="52"/>
      <c r="F12" s="53"/>
      <c r="G12" s="52"/>
      <c r="H12" s="55"/>
    </row>
    <row r="13" spans="1:8" ht="39" customHeight="1" x14ac:dyDescent="0.25"/>
    <row r="14" spans="1:8" ht="39" customHeight="1" x14ac:dyDescent="0.25">
      <c r="A14" s="54"/>
    </row>
    <row r="15" spans="1:8" ht="39" customHeight="1" x14ac:dyDescent="0.25"/>
    <row r="16" spans="1:8" ht="39" customHeight="1" x14ac:dyDescent="0.25"/>
    <row r="17" ht="39" customHeight="1" x14ac:dyDescent="0.25"/>
    <row r="18" ht="39" customHeight="1" x14ac:dyDescent="0.25"/>
    <row r="19" ht="39" customHeight="1" x14ac:dyDescent="0.25"/>
    <row r="20" ht="39" customHeight="1" x14ac:dyDescent="0.25"/>
    <row r="21" ht="39" customHeight="1" x14ac:dyDescent="0.25"/>
    <row r="22" ht="39" customHeight="1" x14ac:dyDescent="0.25"/>
    <row r="23" ht="39" customHeight="1" x14ac:dyDescent="0.25"/>
    <row r="24" ht="39" customHeight="1" x14ac:dyDescent="0.25"/>
    <row r="25" ht="39" customHeight="1" x14ac:dyDescent="0.25"/>
    <row r="26" ht="39" customHeight="1" x14ac:dyDescent="0.25"/>
    <row r="27" ht="39" customHeight="1" x14ac:dyDescent="0.25"/>
    <row r="28" ht="39" customHeight="1" x14ac:dyDescent="0.25"/>
    <row r="29" ht="39" customHeight="1" x14ac:dyDescent="0.25"/>
    <row r="30" ht="39" customHeight="1" x14ac:dyDescent="0.25"/>
    <row r="31" ht="39" customHeight="1" x14ac:dyDescent="0.25"/>
    <row r="32" ht="39" customHeight="1" x14ac:dyDescent="0.25"/>
    <row r="33" ht="39" customHeight="1" x14ac:dyDescent="0.25"/>
    <row r="34" ht="39" customHeight="1" x14ac:dyDescent="0.25"/>
    <row r="35" ht="39" customHeight="1" x14ac:dyDescent="0.25"/>
    <row r="36" ht="39" customHeight="1" x14ac:dyDescent="0.25"/>
    <row r="37" ht="39" customHeight="1" x14ac:dyDescent="0.25"/>
    <row r="38" ht="39" customHeight="1" x14ac:dyDescent="0.25"/>
    <row r="39" ht="39" customHeight="1" x14ac:dyDescent="0.25"/>
    <row r="40" ht="39" customHeight="1" x14ac:dyDescent="0.25"/>
    <row r="41" ht="39" customHeight="1" x14ac:dyDescent="0.25"/>
    <row r="42" ht="39" customHeight="1" x14ac:dyDescent="0.25"/>
    <row r="43" ht="39" customHeight="1" x14ac:dyDescent="0.25"/>
    <row r="44" ht="39" customHeight="1" x14ac:dyDescent="0.25"/>
    <row r="45" ht="39" customHeight="1" x14ac:dyDescent="0.25"/>
    <row r="46" ht="39" customHeight="1" x14ac:dyDescent="0.25"/>
    <row r="47" ht="39" customHeight="1" x14ac:dyDescent="0.25"/>
    <row r="48" ht="39" customHeight="1" x14ac:dyDescent="0.25"/>
    <row r="49" ht="39" customHeight="1" x14ac:dyDescent="0.25"/>
    <row r="50" ht="39" customHeight="1" x14ac:dyDescent="0.25"/>
  </sheetData>
  <phoneticPr fontId="2" type="noConversion"/>
  <conditionalFormatting sqref="B1:B12">
    <cfRule type="cellIs" dxfId="254" priority="10" operator="equal">
      <formula>"Low"</formula>
    </cfRule>
    <cfRule type="cellIs" dxfId="253" priority="11" operator="equal">
      <formula>"Medium"</formula>
    </cfRule>
    <cfRule type="cellIs" dxfId="252" priority="12" operator="equal">
      <formula>"High"</formula>
    </cfRule>
  </conditionalFormatting>
  <conditionalFormatting sqref="C1:C12">
    <cfRule type="cellIs" dxfId="251" priority="7" operator="equal">
      <formula>"Low"</formula>
    </cfRule>
    <cfRule type="cellIs" dxfId="250" priority="8" operator="equal">
      <formula>"Medium"</formula>
    </cfRule>
    <cfRule type="cellIs" dxfId="249" priority="9" operator="equal">
      <formula>"High"</formula>
    </cfRule>
  </conditionalFormatting>
  <pageMargins left="0.7" right="0.7" top="0.75" bottom="0.75" header="0.3" footer="0.3"/>
  <pageSetup paperSize="9" orientation="portrait" verticalDpi="0" r:id="rId1"/>
  <tableParts count="1">
    <tablePart r:id="rId2"/>
  </tableParts>
  <extLst>
    <ext xmlns:x14="http://schemas.microsoft.com/office/spreadsheetml/2009/9/main" uri="{78C0D931-6437-407d-A8EE-F0AAD7539E65}">
      <x14:conditionalFormattings>
        <x14:conditionalFormatting xmlns:xm="http://schemas.microsoft.com/office/excel/2006/main">
          <x14:cfRule type="cellIs" priority="1" operator="equal" id="{04EBB284-5FBB-48CE-8158-07C25F79B4AC}">
            <xm:f>Lists!$C$4</xm:f>
            <x14:dxf>
              <font>
                <color auto="1"/>
              </font>
              <fill>
                <patternFill>
                  <bgColor rgb="FFFF3300"/>
                </patternFill>
              </fill>
            </x14:dxf>
          </x14:cfRule>
          <x14:cfRule type="cellIs" priority="2" operator="equal" id="{53C9E780-FC46-4124-BD2C-D5DF71C50A13}">
            <xm:f>Lists!$C$3</xm:f>
            <x14:dxf>
              <font>
                <color auto="1"/>
              </font>
              <fill>
                <patternFill>
                  <bgColor rgb="FFFFC000"/>
                </patternFill>
              </fill>
            </x14:dxf>
          </x14:cfRule>
          <x14:cfRule type="cellIs" priority="3" operator="equal" id="{59004DFB-9089-4EBC-98D4-2B75EFAD1784}">
            <xm:f>Lists!$C$2</xm:f>
            <x14:dxf>
              <font>
                <color auto="1"/>
              </font>
              <fill>
                <patternFill>
                  <bgColor rgb="FF92D050"/>
                </patternFill>
              </fill>
            </x14:dxf>
          </x14:cfRule>
          <xm:sqref>D2:D12</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4710883E-959A-4B23-9346-9A375B04FFDF}">
          <x14:formula1>
            <xm:f>Lists!$A$2:$A$4</xm:f>
          </x14:formula1>
          <xm:sqref>B2:B50</xm:sqref>
        </x14:dataValidation>
        <x14:dataValidation type="list" allowBlank="1" showInputMessage="1" showErrorMessage="1" xr:uid="{EBBF3701-300D-485E-870A-E35087196636}">
          <x14:formula1>
            <xm:f>Lists!$B$2:$B$4</xm:f>
          </x14:formula1>
          <xm:sqref>C2:C50</xm:sqref>
        </x14:dataValidation>
        <x14:dataValidation type="list" allowBlank="1" showInputMessage="1" showErrorMessage="1" xr:uid="{2855B061-72C5-4A4F-8217-FFDB462BD7B3}">
          <x14:formula1>
            <xm:f>Lists!$C$2:$C$4</xm:f>
          </x14:formula1>
          <xm:sqref>D3:D50</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54A612-E5BA-4E40-AA35-594E671CFD6D}">
  <dimension ref="A1:H12"/>
  <sheetViews>
    <sheetView workbookViewId="0">
      <pane ySplit="1" topLeftCell="A2" activePane="bottomLeft" state="frozen"/>
      <selection activeCell="C5" sqref="C5:G5"/>
      <selection pane="bottomLeft" activeCell="E3" sqref="E3"/>
    </sheetView>
  </sheetViews>
  <sheetFormatPr defaultColWidth="9" defaultRowHeight="39.4" customHeight="1" x14ac:dyDescent="0.25"/>
  <cols>
    <col min="1" max="1" width="51.7109375" style="2" customWidth="1"/>
    <col min="2" max="3" width="12.140625" style="2" customWidth="1"/>
    <col min="4" max="4" width="12.5703125" style="2" customWidth="1"/>
    <col min="5" max="5" width="19.5703125" style="2" customWidth="1"/>
    <col min="6" max="6" width="27.5703125" style="2" customWidth="1"/>
    <col min="7" max="8" width="50.7109375" style="2" customWidth="1"/>
    <col min="9" max="16384" width="9" style="2"/>
  </cols>
  <sheetData>
    <row r="1" spans="1:8" s="30" customFormat="1" ht="84" customHeight="1" x14ac:dyDescent="0.25">
      <c r="A1" s="28" t="s">
        <v>57</v>
      </c>
      <c r="B1" s="29" t="s">
        <v>7</v>
      </c>
      <c r="C1" s="29" t="s">
        <v>8</v>
      </c>
      <c r="D1" s="29" t="s">
        <v>47</v>
      </c>
      <c r="E1" s="29" t="s">
        <v>14</v>
      </c>
      <c r="F1" s="29" t="s">
        <v>15</v>
      </c>
      <c r="G1" s="38" t="s">
        <v>16</v>
      </c>
      <c r="H1" s="26" t="s">
        <v>53</v>
      </c>
    </row>
    <row r="2" spans="1:8" ht="39.4" customHeight="1" x14ac:dyDescent="0.25">
      <c r="A2" s="63"/>
      <c r="B2" s="23"/>
      <c r="C2" s="23"/>
      <c r="D2" s="27" t="str">
        <f>IF(COUNTIF(D3:D49,"Limited")&gt;0,"Limited",IF(COUNTIF(D3:D49,"Reasonable")&gt;0,"Reasonable","Substantial"))</f>
        <v>Substantial</v>
      </c>
      <c r="E2" s="24"/>
      <c r="F2" s="25"/>
      <c r="G2" s="39"/>
      <c r="H2" s="24"/>
    </row>
    <row r="3" spans="1:8" ht="39.4" customHeight="1" x14ac:dyDescent="0.25">
      <c r="A3" s="31" t="s">
        <v>37</v>
      </c>
      <c r="B3" s="3"/>
      <c r="C3" s="3"/>
      <c r="D3" s="4"/>
      <c r="E3" s="32"/>
      <c r="F3" s="33"/>
      <c r="G3" s="40"/>
      <c r="H3" s="32"/>
    </row>
    <row r="4" spans="1:8" ht="39.4" customHeight="1" x14ac:dyDescent="0.25">
      <c r="A4" s="31" t="s">
        <v>38</v>
      </c>
      <c r="B4" s="3"/>
      <c r="C4" s="3"/>
      <c r="D4" s="4"/>
      <c r="E4" s="32"/>
      <c r="F4" s="33"/>
      <c r="G4" s="40"/>
      <c r="H4" s="55"/>
    </row>
    <row r="5" spans="1:8" ht="39.4" customHeight="1" x14ac:dyDescent="0.25">
      <c r="A5" s="31" t="s">
        <v>39</v>
      </c>
      <c r="B5" s="3"/>
      <c r="C5" s="3"/>
      <c r="D5" s="4"/>
      <c r="E5" s="32"/>
      <c r="F5" s="33"/>
      <c r="G5" s="40"/>
      <c r="H5" s="32"/>
    </row>
    <row r="6" spans="1:8" ht="39.4" customHeight="1" x14ac:dyDescent="0.25">
      <c r="A6" s="31" t="s">
        <v>40</v>
      </c>
      <c r="B6" s="3"/>
      <c r="C6" s="3"/>
      <c r="D6" s="4"/>
      <c r="E6" s="32"/>
      <c r="F6" s="33"/>
      <c r="G6" s="40"/>
      <c r="H6" s="55"/>
    </row>
    <row r="7" spans="1:8" ht="39.4" customHeight="1" x14ac:dyDescent="0.25">
      <c r="A7" s="31" t="s">
        <v>41</v>
      </c>
      <c r="B7" s="3"/>
      <c r="C7" s="3"/>
      <c r="D7" s="4"/>
      <c r="E7" s="32"/>
      <c r="F7" s="33"/>
      <c r="G7" s="40"/>
      <c r="H7" s="32"/>
    </row>
    <row r="8" spans="1:8" ht="39.4" customHeight="1" x14ac:dyDescent="0.25">
      <c r="A8" s="31" t="s">
        <v>42</v>
      </c>
      <c r="B8" s="3"/>
      <c r="C8" s="3"/>
      <c r="D8" s="4"/>
      <c r="E8" s="32"/>
      <c r="F8" s="33"/>
      <c r="G8" s="40"/>
      <c r="H8" s="55"/>
    </row>
    <row r="9" spans="1:8" ht="39.4" customHeight="1" x14ac:dyDescent="0.25">
      <c r="A9" s="31" t="s">
        <v>43</v>
      </c>
      <c r="B9" s="3"/>
      <c r="C9" s="3"/>
      <c r="D9" s="4"/>
      <c r="E9" s="32"/>
      <c r="F9" s="33"/>
      <c r="G9" s="40"/>
      <c r="H9" s="32"/>
    </row>
    <row r="10" spans="1:8" ht="39.4" customHeight="1" x14ac:dyDescent="0.25">
      <c r="A10" s="31" t="s">
        <v>44</v>
      </c>
      <c r="B10" s="3"/>
      <c r="C10" s="3"/>
      <c r="D10" s="4"/>
      <c r="E10" s="32"/>
      <c r="F10" s="33"/>
      <c r="G10" s="40"/>
      <c r="H10" s="55"/>
    </row>
    <row r="11" spans="1:8" ht="39.4" customHeight="1" x14ac:dyDescent="0.25">
      <c r="A11" s="31" t="s">
        <v>45</v>
      </c>
      <c r="B11" s="3"/>
      <c r="C11" s="3"/>
      <c r="D11" s="4"/>
      <c r="E11" s="32"/>
      <c r="F11" s="33"/>
      <c r="G11" s="40"/>
      <c r="H11" s="36"/>
    </row>
    <row r="12" spans="1:8" ht="39.4" customHeight="1" x14ac:dyDescent="0.25">
      <c r="A12" s="31" t="s">
        <v>46</v>
      </c>
      <c r="B12" s="34"/>
      <c r="C12" s="34"/>
      <c r="D12" s="35"/>
      <c r="E12" s="36"/>
      <c r="F12" s="37"/>
      <c r="G12" s="41"/>
      <c r="H12" s="55"/>
    </row>
  </sheetData>
  <phoneticPr fontId="2" type="noConversion"/>
  <conditionalFormatting sqref="B2:B12">
    <cfRule type="cellIs" dxfId="245" priority="10" operator="equal">
      <formula>"Low"</formula>
    </cfRule>
    <cfRule type="cellIs" dxfId="244" priority="11" operator="equal">
      <formula>"Medium"</formula>
    </cfRule>
    <cfRule type="cellIs" dxfId="243" priority="12" operator="equal">
      <formula>"High"</formula>
    </cfRule>
  </conditionalFormatting>
  <conditionalFormatting sqref="C2:C12">
    <cfRule type="cellIs" dxfId="242" priority="7" operator="equal">
      <formula>"Low"</formula>
    </cfRule>
    <cfRule type="cellIs" dxfId="241" priority="8" operator="equal">
      <formula>"Medium"</formula>
    </cfRule>
    <cfRule type="cellIs" dxfId="240" priority="9" operator="equal">
      <formula>"High"</formula>
    </cfRule>
  </conditionalFormatting>
  <pageMargins left="0.7" right="0.7" top="0.75" bottom="0.75" header="0.3" footer="0.3"/>
  <pageSetup paperSize="9" orientation="portrait" verticalDpi="0" r:id="rId1"/>
  <tableParts count="1">
    <tablePart r:id="rId2"/>
  </tableParts>
  <extLst>
    <ext xmlns:x14="http://schemas.microsoft.com/office/spreadsheetml/2009/9/main" uri="{78C0D931-6437-407d-A8EE-F0AAD7539E65}">
      <x14:conditionalFormattings>
        <x14:conditionalFormatting xmlns:xm="http://schemas.microsoft.com/office/excel/2006/main">
          <x14:cfRule type="cellIs" priority="1" operator="equal" id="{70D25E0E-1969-4C4C-8C70-AB399FE3F707}">
            <xm:f>Lists!$C$4</xm:f>
            <x14:dxf>
              <font>
                <color auto="1"/>
              </font>
              <fill>
                <patternFill>
                  <bgColor rgb="FFFF3300"/>
                </patternFill>
              </fill>
            </x14:dxf>
          </x14:cfRule>
          <x14:cfRule type="cellIs" priority="2" operator="equal" id="{6551E3F4-9F1B-477E-9596-58DCBD4D3729}">
            <xm:f>Lists!$C$3</xm:f>
            <x14:dxf>
              <font>
                <color auto="1"/>
              </font>
              <fill>
                <patternFill>
                  <bgColor rgb="FFFFC000"/>
                </patternFill>
              </fill>
            </x14:dxf>
          </x14:cfRule>
          <x14:cfRule type="cellIs" priority="3" operator="equal" id="{65F56FEE-424C-4E17-AA4D-0419D94CB43A}">
            <xm:f>Lists!$C$2</xm:f>
            <x14:dxf>
              <font>
                <color auto="1"/>
              </font>
              <fill>
                <patternFill>
                  <bgColor rgb="FF92D050"/>
                </patternFill>
              </fill>
            </x14:dxf>
          </x14:cfRule>
          <xm:sqref>D2:D12</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B2A7CE9D-8856-41B2-A5EA-F787EDA2E5CA}">
          <x14:formula1>
            <xm:f>Lists!$C$2:$C$4</xm:f>
          </x14:formula1>
          <xm:sqref>D3:D50</xm:sqref>
        </x14:dataValidation>
        <x14:dataValidation type="list" allowBlank="1" showInputMessage="1" showErrorMessage="1" xr:uid="{B27CA6A2-4554-4AED-9BD3-930231428BB9}">
          <x14:formula1>
            <xm:f>Lists!$B$2:$B$4</xm:f>
          </x14:formula1>
          <xm:sqref>C2:C50</xm:sqref>
        </x14:dataValidation>
        <x14:dataValidation type="list" allowBlank="1" showInputMessage="1" showErrorMessage="1" xr:uid="{B11B9A6F-275F-44A9-BCC5-0C4229EB6734}">
          <x14:formula1>
            <xm:f>Lists!$A$2:$A$4</xm:f>
          </x14:formula1>
          <xm:sqref>B2:B50</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DD3051-B7C2-4F37-A6F1-4EBA903975DF}">
  <dimension ref="A1:H12"/>
  <sheetViews>
    <sheetView workbookViewId="0">
      <pane ySplit="1" topLeftCell="A2" activePane="bottomLeft" state="frozen"/>
      <selection activeCell="C5" sqref="C5:G5"/>
      <selection pane="bottomLeft"/>
    </sheetView>
  </sheetViews>
  <sheetFormatPr defaultColWidth="9" defaultRowHeight="39.4" customHeight="1" x14ac:dyDescent="0.25"/>
  <cols>
    <col min="1" max="1" width="51.7109375" style="2" customWidth="1"/>
    <col min="2" max="3" width="12.140625" style="2" customWidth="1"/>
    <col min="4" max="4" width="12.5703125" style="2" customWidth="1"/>
    <col min="5" max="5" width="19.5703125" style="2" customWidth="1"/>
    <col min="6" max="6" width="27.5703125" style="2" customWidth="1"/>
    <col min="7" max="8" width="50.7109375" style="2" customWidth="1"/>
    <col min="9" max="16384" width="9" style="2"/>
  </cols>
  <sheetData>
    <row r="1" spans="1:8" s="30" customFormat="1" ht="84" customHeight="1" x14ac:dyDescent="0.25">
      <c r="A1" s="28" t="s">
        <v>58</v>
      </c>
      <c r="B1" s="29" t="s">
        <v>7</v>
      </c>
      <c r="C1" s="29" t="s">
        <v>8</v>
      </c>
      <c r="D1" s="29" t="s">
        <v>47</v>
      </c>
      <c r="E1" s="29" t="s">
        <v>14</v>
      </c>
      <c r="F1" s="29" t="s">
        <v>15</v>
      </c>
      <c r="G1" s="38" t="s">
        <v>16</v>
      </c>
      <c r="H1" s="26" t="s">
        <v>53</v>
      </c>
    </row>
    <row r="2" spans="1:8" s="30" customFormat="1" ht="39" customHeight="1" x14ac:dyDescent="0.25">
      <c r="A2" s="63"/>
      <c r="B2" s="23"/>
      <c r="C2" s="23"/>
      <c r="D2" s="27" t="str">
        <f>IF(COUNTIF(D3:D49,"Limited")&gt;0,"Limited",IF(COUNTIF(D3:D49,"Reasonable")&gt;0,"Reasonable","Substantial"))</f>
        <v>Substantial</v>
      </c>
      <c r="E2" s="24"/>
      <c r="F2" s="25"/>
      <c r="G2" s="39"/>
      <c r="H2" s="24"/>
    </row>
    <row r="3" spans="1:8" ht="39.4" customHeight="1" x14ac:dyDescent="0.25">
      <c r="A3" s="31" t="s">
        <v>37</v>
      </c>
      <c r="B3" s="3"/>
      <c r="C3" s="3"/>
      <c r="D3" s="4"/>
      <c r="E3" s="32"/>
      <c r="F3" s="33"/>
      <c r="G3" s="40"/>
      <c r="H3" s="32"/>
    </row>
    <row r="4" spans="1:8" ht="39.4" customHeight="1" x14ac:dyDescent="0.25">
      <c r="A4" s="31" t="s">
        <v>38</v>
      </c>
      <c r="B4" s="3"/>
      <c r="C4" s="3"/>
      <c r="D4" s="4"/>
      <c r="E4" s="32"/>
      <c r="F4" s="33"/>
      <c r="G4" s="40"/>
      <c r="H4" s="55"/>
    </row>
    <row r="5" spans="1:8" ht="39.4" customHeight="1" x14ac:dyDescent="0.25">
      <c r="A5" s="31" t="s">
        <v>39</v>
      </c>
      <c r="B5" s="3"/>
      <c r="C5" s="3"/>
      <c r="D5" s="4"/>
      <c r="E5" s="32"/>
      <c r="F5" s="33"/>
      <c r="G5" s="40"/>
      <c r="H5" s="32"/>
    </row>
    <row r="6" spans="1:8" ht="39.4" customHeight="1" x14ac:dyDescent="0.25">
      <c r="A6" s="31" t="s">
        <v>40</v>
      </c>
      <c r="B6" s="3"/>
      <c r="C6" s="3"/>
      <c r="D6" s="4"/>
      <c r="E6" s="32"/>
      <c r="F6" s="33"/>
      <c r="G6" s="40"/>
      <c r="H6" s="55"/>
    </row>
    <row r="7" spans="1:8" ht="39.4" customHeight="1" x14ac:dyDescent="0.25">
      <c r="A7" s="31" t="s">
        <v>41</v>
      </c>
      <c r="B7" s="3"/>
      <c r="C7" s="3"/>
      <c r="D7" s="4"/>
      <c r="E7" s="32"/>
      <c r="F7" s="33"/>
      <c r="G7" s="40"/>
      <c r="H7" s="32"/>
    </row>
    <row r="8" spans="1:8" ht="39.4" customHeight="1" x14ac:dyDescent="0.25">
      <c r="A8" s="31" t="s">
        <v>42</v>
      </c>
      <c r="B8" s="3"/>
      <c r="C8" s="3"/>
      <c r="D8" s="4"/>
      <c r="E8" s="32"/>
      <c r="F8" s="33"/>
      <c r="G8" s="40"/>
      <c r="H8" s="55"/>
    </row>
    <row r="9" spans="1:8" ht="39.4" customHeight="1" x14ac:dyDescent="0.25">
      <c r="A9" s="31" t="s">
        <v>43</v>
      </c>
      <c r="B9" s="3"/>
      <c r="C9" s="3"/>
      <c r="D9" s="4"/>
      <c r="E9" s="32"/>
      <c r="F9" s="33"/>
      <c r="G9" s="40"/>
      <c r="H9" s="32"/>
    </row>
    <row r="10" spans="1:8" ht="39.4" customHeight="1" x14ac:dyDescent="0.25">
      <c r="A10" s="31" t="s">
        <v>44</v>
      </c>
      <c r="B10" s="3"/>
      <c r="C10" s="3"/>
      <c r="D10" s="4"/>
      <c r="E10" s="32"/>
      <c r="F10" s="33"/>
      <c r="G10" s="40"/>
      <c r="H10" s="55"/>
    </row>
    <row r="11" spans="1:8" ht="39.4" customHeight="1" x14ac:dyDescent="0.25">
      <c r="A11" s="31" t="s">
        <v>45</v>
      </c>
      <c r="B11" s="3"/>
      <c r="C11" s="3"/>
      <c r="D11" s="4"/>
      <c r="E11" s="32"/>
      <c r="F11" s="33"/>
      <c r="G11" s="40"/>
      <c r="H11" s="36"/>
    </row>
    <row r="12" spans="1:8" ht="39.4" customHeight="1" x14ac:dyDescent="0.25">
      <c r="A12" s="31" t="s">
        <v>46</v>
      </c>
      <c r="B12" s="34"/>
      <c r="C12" s="34"/>
      <c r="D12" s="35"/>
      <c r="E12" s="36"/>
      <c r="F12" s="37"/>
      <c r="G12" s="41"/>
      <c r="H12" s="55"/>
    </row>
  </sheetData>
  <phoneticPr fontId="2" type="noConversion"/>
  <conditionalFormatting sqref="B2:B12">
    <cfRule type="cellIs" dxfId="236" priority="10" operator="equal">
      <formula>"Low"</formula>
    </cfRule>
    <cfRule type="cellIs" dxfId="235" priority="11" operator="equal">
      <formula>"Medium"</formula>
    </cfRule>
    <cfRule type="cellIs" dxfId="234" priority="12" operator="equal">
      <formula>"High"</formula>
    </cfRule>
  </conditionalFormatting>
  <conditionalFormatting sqref="C2:C12">
    <cfRule type="cellIs" dxfId="233" priority="7" operator="equal">
      <formula>"Low"</formula>
    </cfRule>
    <cfRule type="cellIs" dxfId="232" priority="8" operator="equal">
      <formula>"Medium"</formula>
    </cfRule>
    <cfRule type="cellIs" dxfId="231" priority="9" operator="equal">
      <formula>"High"</formula>
    </cfRule>
  </conditionalFormatting>
  <pageMargins left="0.7" right="0.7" top="0.75" bottom="0.75" header="0.3" footer="0.3"/>
  <pageSetup paperSize="9" orientation="portrait" verticalDpi="0" r:id="rId1"/>
  <tableParts count="1">
    <tablePart r:id="rId2"/>
  </tableParts>
  <extLst>
    <ext xmlns:x14="http://schemas.microsoft.com/office/spreadsheetml/2009/9/main" uri="{78C0D931-6437-407d-A8EE-F0AAD7539E65}">
      <x14:conditionalFormattings>
        <x14:conditionalFormatting xmlns:xm="http://schemas.microsoft.com/office/excel/2006/main">
          <x14:cfRule type="cellIs" priority="1" operator="equal" id="{C37A17DD-D0A5-4DC6-AA5D-811774365420}">
            <xm:f>Lists!$C$4</xm:f>
            <x14:dxf>
              <font>
                <color auto="1"/>
              </font>
              <fill>
                <patternFill>
                  <bgColor rgb="FFFF3300"/>
                </patternFill>
              </fill>
            </x14:dxf>
          </x14:cfRule>
          <x14:cfRule type="cellIs" priority="2" operator="equal" id="{24F11F67-3DD3-4FDB-89C1-DCB3AEC975E9}">
            <xm:f>Lists!$C$3</xm:f>
            <x14:dxf>
              <font>
                <color auto="1"/>
              </font>
              <fill>
                <patternFill>
                  <bgColor rgb="FFFFC000"/>
                </patternFill>
              </fill>
            </x14:dxf>
          </x14:cfRule>
          <x14:cfRule type="cellIs" priority="3" operator="equal" id="{1B7E0A4E-D159-4725-8FE6-953925C6E8EF}">
            <xm:f>Lists!$C$2</xm:f>
            <x14:dxf>
              <font>
                <color auto="1"/>
              </font>
              <fill>
                <patternFill>
                  <bgColor rgb="FF92D050"/>
                </patternFill>
              </fill>
            </x14:dxf>
          </x14:cfRule>
          <xm:sqref>D2:D12</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FBD0B2E1-5AC8-4FCE-9E8B-EC8EF6257C33}">
          <x14:formula1>
            <xm:f>Lists!$A$2:$A$4</xm:f>
          </x14:formula1>
          <xm:sqref>B2:B50</xm:sqref>
        </x14:dataValidation>
        <x14:dataValidation type="list" allowBlank="1" showInputMessage="1" showErrorMessage="1" xr:uid="{E80BEFEF-2577-4DA5-BBC0-1744F58552A6}">
          <x14:formula1>
            <xm:f>Lists!$B$2:$B$4</xm:f>
          </x14:formula1>
          <xm:sqref>C2:C50</xm:sqref>
        </x14:dataValidation>
        <x14:dataValidation type="list" allowBlank="1" showInputMessage="1" showErrorMessage="1" xr:uid="{80D8BB53-C2EB-4103-824E-6B4B2575CB02}">
          <x14:formula1>
            <xm:f>Lists!$C$2:$C$4</xm:f>
          </x14:formula1>
          <xm:sqref>D3:D50</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A36A41-07AB-408A-BA90-64A7775DBEB0}">
  <dimension ref="A1:H12"/>
  <sheetViews>
    <sheetView workbookViewId="0">
      <pane ySplit="1" topLeftCell="A2" activePane="bottomLeft" state="frozen"/>
      <selection activeCell="C5" sqref="C5:G5"/>
      <selection pane="bottomLeft" activeCell="G9" sqref="G9"/>
    </sheetView>
  </sheetViews>
  <sheetFormatPr defaultColWidth="9" defaultRowHeight="39.4" customHeight="1" x14ac:dyDescent="0.25"/>
  <cols>
    <col min="1" max="1" width="51.7109375" style="2" customWidth="1"/>
    <col min="2" max="3" width="12.140625" style="2" customWidth="1"/>
    <col min="4" max="4" width="12.5703125" style="2" customWidth="1"/>
    <col min="5" max="5" width="19.5703125" style="2" customWidth="1"/>
    <col min="6" max="6" width="27.5703125" style="2" customWidth="1"/>
    <col min="7" max="8" width="50.7109375" style="2" customWidth="1"/>
    <col min="9" max="16384" width="9" style="2"/>
  </cols>
  <sheetData>
    <row r="1" spans="1:8" s="30" customFormat="1" ht="84" customHeight="1" x14ac:dyDescent="0.25">
      <c r="A1" s="28" t="s">
        <v>59</v>
      </c>
      <c r="B1" s="29" t="s">
        <v>7</v>
      </c>
      <c r="C1" s="29" t="s">
        <v>8</v>
      </c>
      <c r="D1" s="29" t="s">
        <v>47</v>
      </c>
      <c r="E1" s="29" t="s">
        <v>14</v>
      </c>
      <c r="F1" s="29" t="s">
        <v>15</v>
      </c>
      <c r="G1" s="38" t="s">
        <v>16</v>
      </c>
      <c r="H1" s="26" t="s">
        <v>53</v>
      </c>
    </row>
    <row r="2" spans="1:8" s="30" customFormat="1" ht="39" customHeight="1" x14ac:dyDescent="0.25">
      <c r="A2" s="63"/>
      <c r="B2" s="23"/>
      <c r="C2" s="23"/>
      <c r="D2" s="27" t="str">
        <f>IF(COUNTIF(D3:D49,"Limited")&gt;0,"Limited",IF(COUNTIF(D3:D49,"Reasonable")&gt;0,"Reasonable","Substantial"))</f>
        <v>Substantial</v>
      </c>
      <c r="E2" s="24"/>
      <c r="F2" s="25"/>
      <c r="G2" s="39"/>
      <c r="H2" s="24"/>
    </row>
    <row r="3" spans="1:8" ht="39.4" customHeight="1" x14ac:dyDescent="0.25">
      <c r="A3" s="31" t="s">
        <v>37</v>
      </c>
      <c r="B3" s="3"/>
      <c r="C3" s="3"/>
      <c r="D3" s="4"/>
      <c r="E3" s="32"/>
      <c r="F3" s="33"/>
      <c r="G3" s="40"/>
      <c r="H3" s="32"/>
    </row>
    <row r="4" spans="1:8" ht="39.4" customHeight="1" x14ac:dyDescent="0.25">
      <c r="A4" s="31" t="s">
        <v>38</v>
      </c>
      <c r="B4" s="3"/>
      <c r="C4" s="3"/>
      <c r="D4" s="4"/>
      <c r="E4" s="32"/>
      <c r="F4" s="33"/>
      <c r="G4" s="40"/>
      <c r="H4" s="55"/>
    </row>
    <row r="5" spans="1:8" ht="39.4" customHeight="1" x14ac:dyDescent="0.25">
      <c r="A5" s="31" t="s">
        <v>39</v>
      </c>
      <c r="B5" s="3"/>
      <c r="C5" s="3"/>
      <c r="D5" s="4"/>
      <c r="E5" s="32"/>
      <c r="F5" s="33"/>
      <c r="G5" s="40"/>
      <c r="H5" s="32"/>
    </row>
    <row r="6" spans="1:8" ht="39.4" customHeight="1" x14ac:dyDescent="0.25">
      <c r="A6" s="31" t="s">
        <v>40</v>
      </c>
      <c r="B6" s="3"/>
      <c r="C6" s="3"/>
      <c r="D6" s="4"/>
      <c r="E6" s="32"/>
      <c r="F6" s="33"/>
      <c r="G6" s="40"/>
      <c r="H6" s="55"/>
    </row>
    <row r="7" spans="1:8" ht="39.4" customHeight="1" x14ac:dyDescent="0.25">
      <c r="A7" s="31" t="s">
        <v>41</v>
      </c>
      <c r="B7" s="3"/>
      <c r="C7" s="3"/>
      <c r="D7" s="4"/>
      <c r="E7" s="32"/>
      <c r="F7" s="33"/>
      <c r="G7" s="40"/>
      <c r="H7" s="32"/>
    </row>
    <row r="8" spans="1:8" ht="39.4" customHeight="1" x14ac:dyDescent="0.25">
      <c r="A8" s="31" t="s">
        <v>42</v>
      </c>
      <c r="B8" s="3"/>
      <c r="C8" s="3"/>
      <c r="D8" s="4"/>
      <c r="E8" s="32"/>
      <c r="F8" s="33"/>
      <c r="G8" s="40"/>
      <c r="H8" s="55"/>
    </row>
    <row r="9" spans="1:8" ht="39.4" customHeight="1" x14ac:dyDescent="0.25">
      <c r="A9" s="31" t="s">
        <v>43</v>
      </c>
      <c r="B9" s="3"/>
      <c r="C9" s="3"/>
      <c r="D9" s="4"/>
      <c r="E9" s="32"/>
      <c r="F9" s="33"/>
      <c r="G9" s="40"/>
      <c r="H9" s="32"/>
    </row>
    <row r="10" spans="1:8" ht="39.4" customHeight="1" x14ac:dyDescent="0.25">
      <c r="A10" s="31" t="s">
        <v>44</v>
      </c>
      <c r="B10" s="3"/>
      <c r="C10" s="3"/>
      <c r="D10" s="4"/>
      <c r="E10" s="32"/>
      <c r="F10" s="33"/>
      <c r="G10" s="40"/>
      <c r="H10" s="55"/>
    </row>
    <row r="11" spans="1:8" ht="39.4" customHeight="1" x14ac:dyDescent="0.25">
      <c r="A11" s="31" t="s">
        <v>45</v>
      </c>
      <c r="B11" s="3"/>
      <c r="C11" s="3"/>
      <c r="D11" s="4"/>
      <c r="E11" s="32"/>
      <c r="F11" s="33"/>
      <c r="G11" s="40"/>
      <c r="H11" s="36"/>
    </row>
    <row r="12" spans="1:8" ht="39.4" customHeight="1" x14ac:dyDescent="0.25">
      <c r="A12" s="31" t="s">
        <v>46</v>
      </c>
      <c r="B12" s="34"/>
      <c r="C12" s="34"/>
      <c r="D12" s="35"/>
      <c r="E12" s="36"/>
      <c r="F12" s="37"/>
      <c r="G12" s="41"/>
      <c r="H12" s="55"/>
    </row>
  </sheetData>
  <phoneticPr fontId="2" type="noConversion"/>
  <conditionalFormatting sqref="B2:B12">
    <cfRule type="cellIs" dxfId="227" priority="10" operator="equal">
      <formula>"Low"</formula>
    </cfRule>
    <cfRule type="cellIs" dxfId="226" priority="11" operator="equal">
      <formula>"Medium"</formula>
    </cfRule>
    <cfRule type="cellIs" dxfId="225" priority="12" operator="equal">
      <formula>"High"</formula>
    </cfRule>
  </conditionalFormatting>
  <conditionalFormatting sqref="C2:C12">
    <cfRule type="cellIs" dxfId="224" priority="7" operator="equal">
      <formula>"Low"</formula>
    </cfRule>
    <cfRule type="cellIs" dxfId="223" priority="8" operator="equal">
      <formula>"Medium"</formula>
    </cfRule>
    <cfRule type="cellIs" dxfId="222" priority="9" operator="equal">
      <formula>"High"</formula>
    </cfRule>
  </conditionalFormatting>
  <pageMargins left="0.7" right="0.7" top="0.75" bottom="0.75" header="0.3" footer="0.3"/>
  <pageSetup paperSize="9" orientation="portrait" verticalDpi="0" r:id="rId1"/>
  <tableParts count="1">
    <tablePart r:id="rId2"/>
  </tableParts>
  <extLst>
    <ext xmlns:x14="http://schemas.microsoft.com/office/spreadsheetml/2009/9/main" uri="{78C0D931-6437-407d-A8EE-F0AAD7539E65}">
      <x14:conditionalFormattings>
        <x14:conditionalFormatting xmlns:xm="http://schemas.microsoft.com/office/excel/2006/main">
          <x14:cfRule type="cellIs" priority="1" operator="equal" id="{1BB65931-8569-49EF-ABE3-A9D038BA1A70}">
            <xm:f>Lists!$C$4</xm:f>
            <x14:dxf>
              <font>
                <color auto="1"/>
              </font>
              <fill>
                <patternFill>
                  <bgColor rgb="FFFF3300"/>
                </patternFill>
              </fill>
            </x14:dxf>
          </x14:cfRule>
          <x14:cfRule type="cellIs" priority="2" operator="equal" id="{BAC3CA2E-2C71-4DD3-AE8D-6F88ECD396C2}">
            <xm:f>Lists!$C$3</xm:f>
            <x14:dxf>
              <font>
                <color auto="1"/>
              </font>
              <fill>
                <patternFill>
                  <bgColor rgb="FFFFC000"/>
                </patternFill>
              </fill>
            </x14:dxf>
          </x14:cfRule>
          <x14:cfRule type="cellIs" priority="3" operator="equal" id="{AB671355-AB9C-4690-B7B8-1FC1A788A22E}">
            <xm:f>Lists!$C$2</xm:f>
            <x14:dxf>
              <font>
                <color auto="1"/>
              </font>
              <fill>
                <patternFill>
                  <bgColor rgb="FF92D050"/>
                </patternFill>
              </fill>
            </x14:dxf>
          </x14:cfRule>
          <xm:sqref>D2:D12</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124A397E-7809-431D-9292-A0536DC05B39}">
          <x14:formula1>
            <xm:f>Lists!$C$2:$C$4</xm:f>
          </x14:formula1>
          <xm:sqref>D3:D50</xm:sqref>
        </x14:dataValidation>
        <x14:dataValidation type="list" allowBlank="1" showInputMessage="1" showErrorMessage="1" xr:uid="{883D40E9-7F8D-4FA7-8B32-4D78890B3820}">
          <x14:formula1>
            <xm:f>Lists!$B$2:$B$4</xm:f>
          </x14:formula1>
          <xm:sqref>C2:C50</xm:sqref>
        </x14:dataValidation>
        <x14:dataValidation type="list" allowBlank="1" showInputMessage="1" showErrorMessage="1" xr:uid="{CDB8D60C-8FA4-494F-AEA8-4B442B1AE894}">
          <x14:formula1>
            <xm:f>Lists!$A$2:$A$4</xm:f>
          </x14:formula1>
          <xm:sqref>B2:B50</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8f30a74c-8e7c-491d-b15a-3c2ecabf532b" xsi:nil="true"/>
    <lcf76f155ced4ddcb4097134ff3c332f xmlns="9f63860b-ec5a-4177-80bc-0dae68c6673f">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D00EA72F8A92694A8E9080ACC2D10C53" ma:contentTypeVersion="18" ma:contentTypeDescription="Create a new document." ma:contentTypeScope="" ma:versionID="d85cc06d8262a8aaa77a18175270ada9">
  <xsd:schema xmlns:xsd="http://www.w3.org/2001/XMLSchema" xmlns:xs="http://www.w3.org/2001/XMLSchema" xmlns:p="http://schemas.microsoft.com/office/2006/metadata/properties" xmlns:ns2="9f63860b-ec5a-4177-80bc-0dae68c6673f" xmlns:ns3="8f30a74c-8e7c-491d-b15a-3c2ecabf532b" targetNamespace="http://schemas.microsoft.com/office/2006/metadata/properties" ma:root="true" ma:fieldsID="675f74d4b1f709809ae191ff5fe41259" ns2:_="" ns3:_="">
    <xsd:import namespace="9f63860b-ec5a-4177-80bc-0dae68c6673f"/>
    <xsd:import namespace="8f30a74c-8e7c-491d-b15a-3c2ecabf532b"/>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LengthInSeconds" minOccurs="0"/>
                <xsd:element ref="ns2:MediaServiceDateTaken"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Location"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f63860b-ec5a-4177-80bc-0dae68c6673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LengthInSeconds" ma:index="14" nillable="true" ma:displayName="MediaLengthInSeconds" ma:hidden="true" ma:internalName="MediaLengthInSeconds" ma:readOnly="true">
      <xsd:simpleType>
        <xsd:restriction base="dms:Unknown"/>
      </xsd:simple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fe50ef28-99b3-468c-877a-52e04a70a631" ma:termSetId="09814cd3-568e-fe90-9814-8d621ff8fb84" ma:anchorId="fba54fb3-c3e1-fe81-a776-ca4b69148c4d" ma:open="true" ma:isKeyword="false">
      <xsd:complexType>
        <xsd:sequence>
          <xsd:element ref="pc:Terms" minOccurs="0" maxOccurs="1"/>
        </xsd:sequence>
      </xsd:complexType>
    </xsd:element>
    <xsd:element name="MediaServiceLocation" ma:index="22" nillable="true" ma:displayName="Location" ma:internalName="MediaServiceLocation"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f30a74c-8e7c-491d-b15a-3c2ecabf532b"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9459314f-d4c5-4806-b220-dbca877e7fb7}" ma:internalName="TaxCatchAll" ma:showField="CatchAllData" ma:web="8f30a74c-8e7c-491d-b15a-3c2ecabf532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26B9DDC-C32C-4EE9-BDDC-98F6C24FDE1C}">
  <ds:schemaRefs>
    <ds:schemaRef ds:uri="http://schemas.microsoft.com/office/2006/documentManagement/types"/>
    <ds:schemaRef ds:uri="http://www.w3.org/XML/1998/namespace"/>
    <ds:schemaRef ds:uri="9f63860b-ec5a-4177-80bc-0dae68c6673f"/>
    <ds:schemaRef ds:uri="http://purl.org/dc/dcmitype/"/>
    <ds:schemaRef ds:uri="http://schemas.openxmlformats.org/package/2006/metadata/core-properties"/>
    <ds:schemaRef ds:uri="http://purl.org/dc/elements/1.1/"/>
    <ds:schemaRef ds:uri="8f30a74c-8e7c-491d-b15a-3c2ecabf532b"/>
    <ds:schemaRef ds:uri="http://purl.org/dc/terms/"/>
    <ds:schemaRef ds:uri="http://schemas.microsoft.com/office/infopath/2007/PartnerControls"/>
    <ds:schemaRef ds:uri="http://schemas.microsoft.com/office/2006/metadata/properties"/>
  </ds:schemaRefs>
</ds:datastoreItem>
</file>

<file path=customXml/itemProps2.xml><?xml version="1.0" encoding="utf-8"?>
<ds:datastoreItem xmlns:ds="http://schemas.openxmlformats.org/officeDocument/2006/customXml" ds:itemID="{D5D96F9F-1D3F-45FE-BCDE-DA3E199BB86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f63860b-ec5a-4177-80bc-0dae68c6673f"/>
    <ds:schemaRef ds:uri="8f30a74c-8e7c-491d-b15a-3c2ecabf532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809C6C1-925D-4CF2-9A41-5B4BFCEBB12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29</vt:i4>
      </vt:variant>
    </vt:vector>
  </HeadingPairs>
  <TitlesOfParts>
    <vt:vector size="29" baseType="lpstr">
      <vt:lpstr>Instructions</vt:lpstr>
      <vt:lpstr>Dashboard</vt:lpstr>
      <vt:lpstr>Lists</vt:lpstr>
      <vt:lpstr>Criteria 1</vt:lpstr>
      <vt:lpstr>Criteria 2</vt:lpstr>
      <vt:lpstr>Criteria 3</vt:lpstr>
      <vt:lpstr>Criteria 4</vt:lpstr>
      <vt:lpstr>Criteria 5</vt:lpstr>
      <vt:lpstr>Criteria 6</vt:lpstr>
      <vt:lpstr>Criteria 7</vt:lpstr>
      <vt:lpstr>Criteria 8</vt:lpstr>
      <vt:lpstr>Criteria 9</vt:lpstr>
      <vt:lpstr>Criteria 10</vt:lpstr>
      <vt:lpstr>Criteria 11</vt:lpstr>
      <vt:lpstr>Criteria 12</vt:lpstr>
      <vt:lpstr>Criteria 13</vt:lpstr>
      <vt:lpstr>Criteria 14</vt:lpstr>
      <vt:lpstr>Criteria 15</vt:lpstr>
      <vt:lpstr>Criteria 16</vt:lpstr>
      <vt:lpstr>Criteria 17</vt:lpstr>
      <vt:lpstr>Criteria 18</vt:lpstr>
      <vt:lpstr>Criteria 19</vt:lpstr>
      <vt:lpstr>Criteria 20</vt:lpstr>
      <vt:lpstr>Criteria 21</vt:lpstr>
      <vt:lpstr>Criteria 22</vt:lpstr>
      <vt:lpstr>Criteria 23</vt:lpstr>
      <vt:lpstr>Criteria 24</vt:lpstr>
      <vt:lpstr>Criteria 25</vt:lpstr>
      <vt:lpstr>Criteria 26</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Richard Fowler</dc:creator>
  <cp:keywords/>
  <dc:description/>
  <cp:lastModifiedBy>Natasha Elia</cp:lastModifiedBy>
  <cp:revision/>
  <dcterms:created xsi:type="dcterms:W3CDTF">2021-03-11T12:11:45Z</dcterms:created>
  <dcterms:modified xsi:type="dcterms:W3CDTF">2024-07-29T13:57:21Z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0x010100D00EA72F8A92694A8E9080ACC2D10C53</vt:lpwstr>
  </property>
  <property fmtid="{D5CDD505-2E9C-101B-9397-08002B2CF9AE}" pid="3" name="_ExtendedDescription">
    <vt:lpwstr/>
  </property>
  <property fmtid="{D5CDD505-2E9C-101B-9397-08002B2CF9AE}" pid="4" name="MediaServiceImageTags">
    <vt:lpwstr/>
  </property>
</Properties>
</file>