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100" documentId="8_{1C3304DD-998F-4EF3-853A-E197DC4B256E}" xr6:coauthVersionLast="47" xr6:coauthVersionMax="47" xr10:uidLastSave="{18C41C24-1FAD-4000-A282-EE0A66883828}"/>
  <bookViews>
    <workbookView xWindow="-22560" yWindow="-2100" windowWidth="22620" windowHeight="14400" tabRatio="683" firstSheet="1" activeTab="2" xr2:uid="{FE4A2CF9-AE39-4085-B55D-B7C160E4415C}"/>
  </bookViews>
  <sheets>
    <sheet name="Lists" sheetId="6" state="hidden" r:id="rId1"/>
    <sheet name="Instructions" sheetId="24" r:id="rId2"/>
    <sheet name="3xAssurance" sheetId="27" r:id="rId3"/>
    <sheet name="Dashboard" sheetId="1" r:id="rId4"/>
    <sheet name="Criteria 1" sheetId="2" r:id="rId5"/>
    <sheet name="Criteria 2" sheetId="7" r:id="rId6"/>
    <sheet name="Criteria 3" sheetId="8" r:id="rId7"/>
    <sheet name="Criteria 4" sheetId="9" r:id="rId8"/>
    <sheet name="Criteria 5" sheetId="10" r:id="rId9"/>
    <sheet name="Criteria 6" sheetId="11" r:id="rId10"/>
    <sheet name="Criteria 7" sheetId="12" r:id="rId11"/>
    <sheet name="Criteria 8" sheetId="13" r:id="rId12"/>
    <sheet name="Criteria 9" sheetId="14" r:id="rId13"/>
    <sheet name="Criteria 10" sheetId="15" r:id="rId14"/>
  </sheets>
  <externalReferences>
    <externalReference r:id="rId15"/>
  </externalReferences>
  <definedNames>
    <definedName name="_xlnm.Print_Titles" localSheetId="2">'3xAssurance'!$2:$3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4" l="1"/>
  <c r="A1" i="13"/>
  <c r="A1" i="12"/>
  <c r="A1" i="11"/>
  <c r="A1" i="2"/>
  <c r="A1" i="7"/>
  <c r="A1" i="8"/>
  <c r="A1" i="9"/>
  <c r="A1" i="10"/>
  <c r="A13" i="27"/>
  <c r="A12" i="27"/>
  <c r="B13" i="27"/>
  <c r="B12" i="27"/>
  <c r="B11" i="27"/>
  <c r="A11" i="27"/>
  <c r="A10" i="27"/>
  <c r="A9" i="27"/>
  <c r="B10" i="27"/>
  <c r="B9" i="27"/>
  <c r="K26" i="1"/>
  <c r="J26" i="1"/>
  <c r="I26" i="1"/>
  <c r="H26" i="1"/>
  <c r="G26" i="1"/>
  <c r="F26" i="1"/>
  <c r="E26" i="1"/>
  <c r="D26" i="1"/>
  <c r="K25" i="1"/>
  <c r="J25" i="1"/>
  <c r="I25" i="1"/>
  <c r="H25" i="1"/>
  <c r="G25" i="1"/>
  <c r="F25" i="1"/>
  <c r="E25" i="1"/>
  <c r="D25" i="1"/>
  <c r="C26" i="1"/>
  <c r="C25" i="1"/>
  <c r="C24" i="1"/>
  <c r="C22" i="1"/>
  <c r="C21" i="1"/>
  <c r="A1" i="15"/>
  <c r="O8" i="6"/>
  <c r="N8" i="6"/>
  <c r="A5" i="27"/>
  <c r="B5" i="27"/>
  <c r="A6" i="27"/>
  <c r="B6" i="27"/>
  <c r="A7" i="27"/>
  <c r="B7" i="27"/>
  <c r="A8" i="27"/>
  <c r="B8" i="27"/>
  <c r="B4" i="27"/>
  <c r="A4" i="27"/>
  <c r="B1" i="27"/>
  <c r="D2" i="11"/>
  <c r="I8" i="6" s="1"/>
  <c r="P8" i="6"/>
  <c r="D2" i="15"/>
  <c r="M8" i="6" s="1"/>
  <c r="D2" i="14"/>
  <c r="L8" i="6" s="1"/>
  <c r="D2" i="13"/>
  <c r="K8" i="6" s="1"/>
  <c r="D2" i="12"/>
  <c r="J8" i="6" s="1"/>
  <c r="D2" i="10"/>
  <c r="H8" i="6" s="1"/>
  <c r="D2" i="9"/>
  <c r="G8" i="6" s="1"/>
  <c r="D2" i="8"/>
  <c r="F8" i="6" s="1"/>
  <c r="D2" i="7"/>
  <c r="E8" i="6" s="1"/>
  <c r="D2" i="2"/>
  <c r="D8" i="6" s="1"/>
  <c r="I24" i="1"/>
  <c r="I22" i="1"/>
  <c r="I21" i="1"/>
  <c r="I19" i="1"/>
  <c r="I18" i="1"/>
  <c r="I17" i="1"/>
  <c r="I16" i="1"/>
  <c r="I15" i="1"/>
  <c r="J24" i="1"/>
  <c r="J22" i="1"/>
  <c r="J21" i="1"/>
  <c r="J19" i="1"/>
  <c r="J18" i="1"/>
  <c r="J17" i="1"/>
  <c r="J16" i="1"/>
  <c r="J15" i="1"/>
  <c r="K24" i="1"/>
  <c r="K22" i="1"/>
  <c r="K21" i="1"/>
  <c r="K19" i="1"/>
  <c r="K18" i="1"/>
  <c r="K17" i="1"/>
  <c r="K16" i="1"/>
  <c r="K15" i="1"/>
  <c r="H24" i="1"/>
  <c r="G24" i="1"/>
  <c r="F24" i="1"/>
  <c r="E24" i="1"/>
  <c r="D24" i="1"/>
  <c r="H22" i="1"/>
  <c r="G22" i="1"/>
  <c r="F22" i="1"/>
  <c r="E22" i="1"/>
  <c r="D22" i="1"/>
  <c r="H21" i="1"/>
  <c r="G21" i="1"/>
  <c r="F21" i="1"/>
  <c r="E21" i="1"/>
  <c r="D21" i="1"/>
  <c r="H19" i="1"/>
  <c r="G19" i="1"/>
  <c r="F19" i="1"/>
  <c r="E19" i="1"/>
  <c r="D19" i="1"/>
  <c r="C19" i="1"/>
  <c r="H18" i="1"/>
  <c r="G18" i="1"/>
  <c r="F18" i="1"/>
  <c r="E18" i="1"/>
  <c r="D18" i="1"/>
  <c r="C18" i="1"/>
  <c r="H17" i="1"/>
  <c r="G17" i="1"/>
  <c r="F17" i="1"/>
  <c r="E17" i="1"/>
  <c r="D17" i="1"/>
  <c r="C17" i="1"/>
  <c r="H16" i="1"/>
  <c r="G16" i="1"/>
  <c r="F16" i="1"/>
  <c r="E16" i="1"/>
  <c r="D16" i="1"/>
  <c r="C16" i="1"/>
  <c r="H15" i="1"/>
  <c r="G15" i="1"/>
  <c r="F15" i="1"/>
  <c r="E15" i="1"/>
  <c r="D15" i="1"/>
  <c r="C15" i="1"/>
  <c r="E10" i="6" l="1"/>
  <c r="E12" i="6"/>
  <c r="E11" i="6"/>
  <c r="E27" i="1"/>
  <c r="F27" i="1"/>
  <c r="D27" i="1"/>
  <c r="K27" i="1"/>
  <c r="G27" i="1"/>
  <c r="H27" i="1"/>
  <c r="J27" i="1"/>
  <c r="C27" i="1"/>
  <c r="I27" i="1"/>
</calcChain>
</file>

<file path=xl/sharedStrings.xml><?xml version="1.0" encoding="utf-8"?>
<sst xmlns="http://schemas.openxmlformats.org/spreadsheetml/2006/main" count="249" uniqueCount="161">
  <si>
    <t>Priority</t>
  </si>
  <si>
    <t>Impact</t>
  </si>
  <si>
    <t>Level of Assurance</t>
  </si>
  <si>
    <t>High</t>
  </si>
  <si>
    <t>Substantial</t>
  </si>
  <si>
    <t>Medium</t>
  </si>
  <si>
    <t>Reasonable</t>
  </si>
  <si>
    <t>Low</t>
  </si>
  <si>
    <t>Limited</t>
  </si>
  <si>
    <t>Criteria 1</t>
  </si>
  <si>
    <t>Criteria 2</t>
  </si>
  <si>
    <t>Criteria 3</t>
  </si>
  <si>
    <t>Criteria 4</t>
  </si>
  <si>
    <t>Criteria 5</t>
  </si>
  <si>
    <t>Criteria 6</t>
  </si>
  <si>
    <t>Criteria 7</t>
  </si>
  <si>
    <t>Criteria 8</t>
  </si>
  <si>
    <t>Criteria 9</t>
  </si>
  <si>
    <t>Criteria 10</t>
  </si>
  <si>
    <t>Criteria 11</t>
  </si>
  <si>
    <t>Criteria 12</t>
  </si>
  <si>
    <t>Criteria 13</t>
  </si>
  <si>
    <t>Risk Based Approach</t>
  </si>
  <si>
    <t>Criteria</t>
  </si>
  <si>
    <t>Description</t>
  </si>
  <si>
    <t>First Line</t>
  </si>
  <si>
    <t>Second Line</t>
  </si>
  <si>
    <t>Third Line</t>
  </si>
  <si>
    <t>Notes and Actions</t>
  </si>
  <si>
    <r>
      <rPr>
        <b/>
        <sz val="9"/>
        <rFont val="Calibri"/>
        <family val="2"/>
        <scheme val="minor"/>
      </rPr>
      <t>Front line or business operational controls e.g:</t>
    </r>
    <r>
      <rPr>
        <sz val="9"/>
        <rFont val="Calibri"/>
        <family val="2"/>
        <scheme val="minor"/>
      </rPr>
      <t xml:space="preserve">
Policy, procedures, guidance
Performance dashboards
Monitoring statistics
Localised risk registers
Routine reports
PDRs</t>
    </r>
  </si>
  <si>
    <r>
      <rPr>
        <b/>
        <sz val="9"/>
        <rFont val="Calibri"/>
        <family val="2"/>
        <scheme val="minor"/>
      </rPr>
      <t xml:space="preserve">Management oversight activity e.g: </t>
    </r>
    <r>
      <rPr>
        <sz val="9"/>
        <rFont val="Calibri"/>
        <family val="2"/>
        <scheme val="minor"/>
      </rPr>
      <t xml:space="preserve">
Corporate governance and performance reporting
Change management assurance and highlight reporting
Ops assurance, assessments
Debriefs
Submitting learning tool entries and subsequent actions
Evaluations and benefit reviews
Other departmental self assessments / routine checks</t>
    </r>
  </si>
  <si>
    <r>
      <t xml:space="preserve">Independent external assurance e.g:
</t>
    </r>
    <r>
      <rPr>
        <sz val="9"/>
        <rFont val="Calibri"/>
        <family val="2"/>
        <scheme val="minor"/>
      </rPr>
      <t>HMICFRS Inspection Programme
Internal audit
Home Office data returns and benchmarking
Peer reviews
External audit
Consultancy</t>
    </r>
  </si>
  <si>
    <t>Any gaps outlined in the AFIs or HMICFRS that are addressed here?
Any fit to existing action plans?
Other pertinent links to assure this criteria?</t>
  </si>
  <si>
    <t>Fire Standard:</t>
  </si>
  <si>
    <t>CRMP</t>
  </si>
  <si>
    <t>Please fill in the contact details below:</t>
  </si>
  <si>
    <t>Overall Level of Assurance with Standard</t>
  </si>
  <si>
    <t>Fire and Rescue Service</t>
  </si>
  <si>
    <t>Contact Name</t>
  </si>
  <si>
    <t>Contact Email Address</t>
  </si>
  <si>
    <t>Contact Phone Number</t>
  </si>
  <si>
    <t>Chart</t>
  </si>
  <si>
    <t>Total</t>
  </si>
  <si>
    <t>Work assigned to</t>
  </si>
  <si>
    <t>Projected date for completion</t>
  </si>
  <si>
    <t>Description of work needing to be done</t>
  </si>
  <si>
    <t>Evidence</t>
  </si>
  <si>
    <t>Task 1/1</t>
  </si>
  <si>
    <t>Task 1/2</t>
  </si>
  <si>
    <t>Task 1/3</t>
  </si>
  <si>
    <t>Task 1/4</t>
  </si>
  <si>
    <t>Task 1/5</t>
  </si>
  <si>
    <t>Task 1/6</t>
  </si>
  <si>
    <t>Task 1/7</t>
  </si>
  <si>
    <t>Task 1/8</t>
  </si>
  <si>
    <t>Task 1/9</t>
  </si>
  <si>
    <t>Task 1/10</t>
  </si>
  <si>
    <t>Task 1/11</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</si>
  <si>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</si>
  <si>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</si>
  <si>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</si>
  <si>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</si>
  <si>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</si>
  <si>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</si>
  <si>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</si>
  <si>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</si>
  <si>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</si>
  <si>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</si>
  <si>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</si>
  <si>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</si>
  <si>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</si>
  <si>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</si>
  <si>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</si>
  <si>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</si>
  <si>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</si>
  <si>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</si>
  <si>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</si>
  <si>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</si>
  <si>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</si>
  <si>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</si>
  <si>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</si>
  <si>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</si>
  <si>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</si>
  <si>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</si>
  <si>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</si>
  <si>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</si>
  <si>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</si>
  <si>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</si>
  <si>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</si>
  <si>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</si>
  <si>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</si>
  <si>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</si>
  <si>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</si>
  <si>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</si>
  <si>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</si>
  <si>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</si>
  <si>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</si>
  <si>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</si>
  <si>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</si>
  <si>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</si>
  <si>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</si>
  <si>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</si>
  <si>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</si>
  <si>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</si>
  <si>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</si>
  <si>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</si>
  <si>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</si>
  <si>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</si>
  <si>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</si>
  <si>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</si>
  <si>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</si>
  <si>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</si>
  <si>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</si>
  <si>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</si>
  <si>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</si>
  <si>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</si>
  <si>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</si>
  <si>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</si>
  <si>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</si>
  <si>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</si>
  <si>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</si>
  <si>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</si>
  <si>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</si>
  <si>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</si>
  <si>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</si>
  <si>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</si>
  <si>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</si>
  <si>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</si>
  <si>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</si>
  <si>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</si>
  <si>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</si>
  <si>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</si>
  <si>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</si>
  <si>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</si>
  <si>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</si>
  <si>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</si>
  <si>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</si>
  <si>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</si>
  <si>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10/1</t>
  </si>
  <si>
    <t>Task 10/2</t>
  </si>
  <si>
    <t>Task 10/3</t>
  </si>
  <si>
    <t>Task 10/4</t>
  </si>
  <si>
    <t>Task 10/5</t>
  </si>
  <si>
    <t>Task 10/6</t>
  </si>
  <si>
    <t>Task 10/7</t>
  </si>
  <si>
    <t>Task 10/8</t>
  </si>
  <si>
    <t>Task 10/9</t>
  </si>
  <si>
    <t>Task 10/10</t>
  </si>
  <si>
    <t>Proactively adopt the Core Code and be able to demonstrate that the service is fully committed to fulfilling it</t>
  </si>
  <si>
    <t>Demonstrate how the Core Code is embedded into its decision-making, policies, procedures, processes and aligned with its own local values, if applicable</t>
  </si>
  <si>
    <t>Provide training and support to all those who work for, or on behalf of, a service to ensure they fully understand their responsibilities in upholding the Core Code and what this looks like in practice</t>
  </si>
  <si>
    <t>Monitor and measure performance in relation to culture and the Core Code to drive continuous improvement</t>
  </si>
  <si>
    <t>A fire and rescue service MUST</t>
  </si>
  <si>
    <t>Understand and respect the Core Code and their responsibility to role model this through their behaviour</t>
  </si>
  <si>
    <t>Actively promote the principles of the Core Code and use mechanisms to safely challenge or raise concerns about behaviours that do not meet them</t>
  </si>
  <si>
    <t xml:space="preserve">Hold the Chief Fire Officer to account, ensuring that strategies and policies are consistent with the Core Code; </t>
  </si>
  <si>
    <t>Play a proactive role in challenging and providing support to service leaders, when behaviours fall short of the standards set out in the Core Code</t>
  </si>
  <si>
    <t>Put strategies, policies and performance measures are in place to promote and embed a positive and inclusive culture</t>
  </si>
  <si>
    <t>Ensure that investigations and disciplinary procedures involving a Principal Officer are carried out using the most appropriate means</t>
  </si>
  <si>
    <t>A fire and rescue service Everyone who works for, or on behalf of, the service MUST:</t>
  </si>
  <si>
    <t xml:space="preserve">Those responsible for governing fire and rescue services MUST: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</si>
</sst>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
      <b/>
      <sz val="14"/>
      <color theme="1"/>
      <name val="Calibri"/>
      <family val="2"/>
      <scheme val="minor"/>
    </font>
    <font>
      <sz val="9"/>
      <color theme="1"/>
      <name val="Calibri"/>
      <family val="2"/>
      <scheme val="minor"/>
    </font>
    <font>
      <b/>
      <sz val="14"/>
      <color theme="0"/>
      <name val="Calibri"/>
      <family val="2"/>
      <scheme val="minor"/>
    </font>
    <font>
      <sz val="14"/>
      <color theme="1"/>
      <name val="Calibri"/>
      <family val="2"/>
      <scheme val="minor"/>
    </font>
    <font>
      <b/>
      <sz val="14"/>
      <name val="Calibri"/>
      <family val="2"/>
      <scheme val="minor"/>
    </font>
    <font>
      <sz val="9"/>
      <name val="Calibri"/>
      <family val="2"/>
      <scheme val="minor"/>
    </font>
    <font>
      <b/>
      <sz val="9"/>
      <name val="Calibri"/>
      <family val="2"/>
      <scheme val="minor"/>
    </font>
    <font>
      <b/>
      <sz val="9"/>
      <color theme="1"/>
      <name val="Calibri"/>
      <family val="2"/>
      <scheme val="minor"/>
    </font>
  </fonts>
  <fills count="21">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bgColor indexed="64"/>
      </patternFill>
    </fill>
    <fill>
      <patternFill patternType="solid">
        <fgColor rgb="FFB9DE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0A57A3"/>
        <bgColor indexed="64"/>
      </patternFill>
    </fill>
    <fill>
      <patternFill patternType="solid">
        <fgColor theme="0" tint="-0.14999847407452621"/>
        <bgColor indexed="64"/>
      </patternFill>
    </fill>
    <fill>
      <patternFill patternType="solid">
        <fgColor theme="2" tint="-9.9978637043366805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rgb="FF000000"/>
      </left>
      <right/>
      <top style="thin">
        <color rgb="FF000000"/>
      </top>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s>
  <cellStyleXfs count="1">
    <xf numFmtId="0" fontId="0" fillId="0" borderId="0"/>
  </cellStyleXfs>
  <cellXfs count="150">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6" fillId="10" borderId="10" xfId="0" applyFont="1" applyFill="1" applyBorder="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5" borderId="1" xfId="0" applyFill="1" applyBorder="1" applyAlignment="1">
      <alignment horizontal="center"/>
    </xf>
    <xf numFmtId="0" fontId="3" fillId="13" borderId="1" xfId="0" applyFont="1" applyFill="1" applyBorder="1" applyAlignment="1">
      <alignment vertical="center"/>
    </xf>
    <xf numFmtId="0" fontId="3" fillId="8"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1" xfId="0" applyBorder="1" applyAlignment="1">
      <alignment vertical="center"/>
    </xf>
    <xf numFmtId="0" fontId="0" fillId="0" borderId="7" xfId="0" applyBorder="1" applyAlignment="1">
      <alignment vertical="center"/>
    </xf>
    <xf numFmtId="0" fontId="0" fillId="0" borderId="0" xfId="0" applyAlignment="1">
      <alignmen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0" fillId="11" borderId="1" xfId="0" applyFill="1" applyBorder="1" applyAlignment="1">
      <alignment vertical="center"/>
    </xf>
    <xf numFmtId="0" fontId="0" fillId="6" borderId="7" xfId="0" applyFill="1" applyBorder="1" applyAlignment="1">
      <alignment horizontal="center" vertical="center"/>
    </xf>
    <xf numFmtId="0" fontId="0" fillId="0" borderId="4" xfId="0" applyBorder="1" applyAlignment="1">
      <alignment horizontal="left" vertical="center" wrapText="1"/>
    </xf>
    <xf numFmtId="0" fontId="8" fillId="0" borderId="0" xfId="0" applyFont="1" applyAlignment="1">
      <alignment vertical="center"/>
    </xf>
    <xf numFmtId="0" fontId="3" fillId="8" borderId="8" xfId="0" applyFont="1" applyFill="1" applyBorder="1" applyAlignment="1">
      <alignment horizontal="lef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12" borderId="8" xfId="0" applyFont="1" applyFill="1" applyBorder="1" applyAlignment="1">
      <alignment vertical="center"/>
    </xf>
    <xf numFmtId="0" fontId="3" fillId="13" borderId="8" xfId="0" applyFont="1" applyFill="1" applyBorder="1" applyAlignment="1">
      <alignment horizontal="center" vertical="center"/>
    </xf>
    <xf numFmtId="0" fontId="3" fillId="12" borderId="8" xfId="0" applyFont="1" applyFill="1" applyBorder="1" applyAlignment="1">
      <alignment horizontal="center" vertical="center" wrapText="1"/>
    </xf>
    <xf numFmtId="0" fontId="3" fillId="13" borderId="8" xfId="0" applyFont="1" applyFill="1" applyBorder="1" applyAlignment="1">
      <alignment vertical="center"/>
    </xf>
    <xf numFmtId="14" fontId="3" fillId="13" borderId="8" xfId="0" applyNumberFormat="1" applyFont="1" applyFill="1" applyBorder="1" applyAlignment="1">
      <alignment horizontal="center" vertical="center"/>
    </xf>
    <xf numFmtId="0" fontId="3" fillId="13" borderId="7" xfId="0" applyFont="1" applyFill="1" applyBorder="1" applyAlignment="1">
      <alignment vertical="center"/>
    </xf>
    <xf numFmtId="0" fontId="0" fillId="11" borderId="8" xfId="0" applyFill="1" applyBorder="1" applyAlignment="1">
      <alignment vertical="center"/>
    </xf>
    <xf numFmtId="0" fontId="0" fillId="11" borderId="8" xfId="0" applyFill="1" applyBorder="1" applyAlignment="1">
      <alignment horizontal="center" vertical="center"/>
    </xf>
    <xf numFmtId="0" fontId="0" fillId="11" borderId="8" xfId="0" applyFill="1" applyBorder="1" applyAlignment="1">
      <alignment horizontal="center" vertical="center" wrapText="1"/>
    </xf>
    <xf numFmtId="14" fontId="0" fillId="11" borderId="8" xfId="0" applyNumberFormat="1" applyFill="1" applyBorder="1" applyAlignment="1">
      <alignment horizontal="center" vertical="center"/>
    </xf>
    <xf numFmtId="0" fontId="0" fillId="11" borderId="7" xfId="0" applyFill="1"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xf>
    <xf numFmtId="0" fontId="0" fillId="11" borderId="3" xfId="0" applyFill="1" applyBorder="1" applyAlignment="1">
      <alignment vertical="center"/>
    </xf>
    <xf numFmtId="0" fontId="0" fillId="11" borderId="3" xfId="0" applyFill="1" applyBorder="1" applyAlignment="1">
      <alignment horizontal="center" vertical="center"/>
    </xf>
    <xf numFmtId="0" fontId="0" fillId="11" borderId="3" xfId="0" applyFill="1" applyBorder="1" applyAlignment="1">
      <alignment horizontal="center" vertical="center" wrapText="1"/>
    </xf>
    <xf numFmtId="14" fontId="0" fillId="11" borderId="3" xfId="0" applyNumberFormat="1" applyFill="1" applyBorder="1" applyAlignment="1">
      <alignment horizontal="center" vertical="center"/>
    </xf>
    <xf numFmtId="0" fontId="3" fillId="13" borderId="8" xfId="0" applyFont="1" applyFill="1" applyBorder="1" applyAlignment="1">
      <alignment horizontal="center" vertical="center" wrapText="1"/>
    </xf>
    <xf numFmtId="0" fontId="3" fillId="8" borderId="8" xfId="0" applyFont="1" applyFill="1" applyBorder="1" applyAlignment="1">
      <alignment vertical="center" wrapText="1"/>
    </xf>
    <xf numFmtId="0" fontId="3" fillId="8" borderId="8" xfId="0" applyFont="1" applyFill="1" applyBorder="1" applyAlignment="1">
      <alignment horizontal="center" vertical="center"/>
    </xf>
    <xf numFmtId="14" fontId="3" fillId="8" borderId="8" xfId="0" applyNumberFormat="1" applyFont="1" applyFill="1" applyBorder="1" applyAlignment="1">
      <alignment horizontal="center" vertical="center"/>
    </xf>
    <xf numFmtId="0" fontId="3" fillId="8" borderId="7" xfId="0" applyFont="1" applyFill="1" applyBorder="1" applyAlignment="1">
      <alignment horizontal="center" vertical="center"/>
    </xf>
    <xf numFmtId="0" fontId="0" fillId="14" borderId="8" xfId="0" applyFill="1" applyBorder="1" applyAlignment="1">
      <alignment horizontal="center" vertical="center"/>
    </xf>
    <xf numFmtId="0" fontId="0" fillId="14" borderId="8" xfId="0" applyFill="1" applyBorder="1" applyAlignment="1">
      <alignment horizontal="center" vertical="center" wrapText="1"/>
    </xf>
    <xf numFmtId="0" fontId="0" fillId="14" borderId="8" xfId="0" applyFill="1" applyBorder="1" applyAlignment="1">
      <alignment vertical="center"/>
    </xf>
    <xf numFmtId="14" fontId="0" fillId="14" borderId="8" xfId="0" applyNumberFormat="1" applyFill="1" applyBorder="1" applyAlignment="1">
      <alignment horizontal="center" vertical="center"/>
    </xf>
    <xf numFmtId="0" fontId="3" fillId="8" borderId="20" xfId="0" applyFont="1" applyFill="1" applyBorder="1" applyAlignment="1">
      <alignment horizontal="left" vertical="center" wrapText="1"/>
    </xf>
    <xf numFmtId="0" fontId="3" fillId="8" borderId="23" xfId="0" applyFont="1" applyFill="1" applyBorder="1" applyAlignment="1">
      <alignment horizontal="center" vertical="center" wrapText="1"/>
    </xf>
    <xf numFmtId="0" fontId="3" fillId="8" borderId="24" xfId="0" applyFont="1" applyFill="1" applyBorder="1" applyAlignment="1">
      <alignment horizontal="center" vertical="center" wrapText="1"/>
    </xf>
    <xf numFmtId="0" fontId="3" fillId="12" borderId="25" xfId="0" applyFont="1" applyFill="1" applyBorder="1" applyAlignment="1">
      <alignment vertical="center"/>
    </xf>
    <xf numFmtId="0" fontId="3" fillId="13" borderId="26" xfId="0" applyFont="1" applyFill="1"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11" borderId="25" xfId="0" applyFill="1" applyBorder="1" applyAlignment="1">
      <alignment vertical="center"/>
    </xf>
    <xf numFmtId="0" fontId="0" fillId="11" borderId="26" xfId="0" applyFill="1" applyBorder="1" applyAlignment="1">
      <alignment vertical="center"/>
    </xf>
    <xf numFmtId="0" fontId="0" fillId="11" borderId="27" xfId="0" applyFill="1" applyBorder="1" applyAlignment="1">
      <alignment vertical="center"/>
    </xf>
    <xf numFmtId="0" fontId="0" fillId="11" borderId="21" xfId="0" applyFill="1" applyBorder="1" applyAlignment="1">
      <alignment horizontal="center" vertical="center"/>
    </xf>
    <xf numFmtId="0" fontId="0" fillId="11" borderId="21" xfId="0" applyFill="1" applyBorder="1" applyAlignment="1">
      <alignment horizontal="center" vertical="center" wrapText="1"/>
    </xf>
    <xf numFmtId="0" fontId="0" fillId="11" borderId="21" xfId="0" applyFill="1" applyBorder="1" applyAlignment="1">
      <alignment vertical="center"/>
    </xf>
    <xf numFmtId="14" fontId="0" fillId="11" borderId="21" xfId="0" applyNumberFormat="1" applyFill="1" applyBorder="1" applyAlignment="1">
      <alignment horizontal="center" vertical="center"/>
    </xf>
    <xf numFmtId="0" fontId="0" fillId="11" borderId="22" xfId="0" applyFill="1" applyBorder="1" applyAlignment="1">
      <alignment vertical="center"/>
    </xf>
    <xf numFmtId="0" fontId="10" fillId="18" borderId="0" xfId="0" applyFont="1" applyFill="1" applyAlignment="1">
      <alignment vertical="center"/>
    </xf>
    <xf numFmtId="0" fontId="10" fillId="18" borderId="0" xfId="0" applyFont="1" applyFill="1" applyAlignment="1">
      <alignment vertical="center" wrapText="1"/>
    </xf>
    <xf numFmtId="0" fontId="11" fillId="18" borderId="0" xfId="0" applyFont="1" applyFill="1" applyAlignment="1">
      <alignment vertical="center" wrapText="1"/>
    </xf>
    <xf numFmtId="0" fontId="11" fillId="0" borderId="0" xfId="0" applyFont="1" applyAlignment="1">
      <alignment vertical="center"/>
    </xf>
    <xf numFmtId="0" fontId="12" fillId="19" borderId="0" xfId="0" applyFont="1" applyFill="1" applyAlignment="1">
      <alignment vertical="top"/>
    </xf>
    <xf numFmtId="0" fontId="13" fillId="19" borderId="0" xfId="0" applyFont="1" applyFill="1" applyAlignment="1">
      <alignment vertical="top" wrapText="1"/>
    </xf>
    <xf numFmtId="0" fontId="14" fillId="19" borderId="0" xfId="0" applyFont="1" applyFill="1" applyAlignment="1">
      <alignment vertical="top" wrapText="1"/>
    </xf>
    <xf numFmtId="0" fontId="11" fillId="0" borderId="0" xfId="0" applyFont="1" applyAlignment="1">
      <alignment vertical="top"/>
    </xf>
    <xf numFmtId="0" fontId="1" fillId="0" borderId="0" xfId="0" applyFont="1" applyAlignment="1">
      <alignment horizontal="center" vertical="center"/>
    </xf>
    <xf numFmtId="0" fontId="9"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9" fillId="0" borderId="0" xfId="0" applyFont="1" applyAlignment="1">
      <alignment wrapText="1"/>
    </xf>
    <xf numFmtId="0" fontId="8" fillId="17" borderId="7" xfId="0" applyFont="1" applyFill="1" applyBorder="1" applyAlignment="1">
      <alignment horizontal="center" vertical="center" wrapText="1"/>
    </xf>
    <xf numFmtId="0" fontId="0" fillId="17" borderId="0" xfId="0" applyFill="1" applyAlignment="1">
      <alignment vertical="center"/>
    </xf>
    <xf numFmtId="0" fontId="9" fillId="17" borderId="0" xfId="0" applyFont="1" applyFill="1" applyAlignment="1">
      <alignment vertical="center" wrapText="1"/>
    </xf>
    <xf numFmtId="0" fontId="15" fillId="0" borderId="0" xfId="0" applyFont="1" applyAlignment="1">
      <alignment horizontal="left" vertical="center" wrapText="1"/>
    </xf>
    <xf numFmtId="0" fontId="1" fillId="6" borderId="28" xfId="0" applyFont="1" applyFill="1" applyBorder="1" applyAlignment="1">
      <alignment vertical="center"/>
    </xf>
    <xf numFmtId="0" fontId="8" fillId="17" borderId="8" xfId="0" applyFont="1" applyFill="1" applyBorder="1" applyAlignment="1">
      <alignment horizontal="left" vertical="center" wrapText="1"/>
    </xf>
    <xf numFmtId="0" fontId="8" fillId="17" borderId="11" xfId="0" applyFont="1" applyFill="1" applyBorder="1" applyAlignment="1">
      <alignment horizontal="left" vertical="center" wrapText="1"/>
    </xf>
    <xf numFmtId="0" fontId="8" fillId="17" borderId="6" xfId="0" applyFont="1" applyFill="1" applyBorder="1" applyAlignment="1">
      <alignment horizontal="left" vertical="center" wrapText="1"/>
    </xf>
    <xf numFmtId="0" fontId="8" fillId="0" borderId="0" xfId="0" applyFont="1" applyAlignment="1">
      <alignment horizontal="right" vertical="center"/>
    </xf>
    <xf numFmtId="0" fontId="8" fillId="16" borderId="3" xfId="0" applyFont="1" applyFill="1" applyBorder="1" applyAlignment="1">
      <alignment horizontal="center" vertical="center"/>
    </xf>
    <xf numFmtId="0" fontId="8" fillId="16" borderId="9" xfId="0" applyFont="1" applyFill="1" applyBorder="1" applyAlignment="1">
      <alignment horizontal="center" vertical="center"/>
    </xf>
    <xf numFmtId="0" fontId="8" fillId="16"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2" borderId="10" xfId="0" applyFont="1" applyFill="1" applyBorder="1" applyAlignment="1" applyProtection="1">
      <alignment horizontal="left" vertical="center"/>
      <protection locked="0"/>
    </xf>
    <xf numFmtId="0" fontId="5" fillId="9" borderId="10" xfId="0" applyFont="1" applyFill="1" applyBorder="1" applyAlignment="1">
      <alignment horizontal="center" vertical="center"/>
    </xf>
    <xf numFmtId="0" fontId="0" fillId="0" borderId="0" xfId="0" applyAlignment="1">
      <alignment horizontal="left" vertical="center" wrapText="1"/>
    </xf>
    <xf numFmtId="0" fontId="0" fillId="0" borderId="1" xfId="0" applyBorder="1" applyAlignment="1">
      <alignment horizontal="left" vertical="top" wrapText="1"/>
    </xf>
    <xf numFmtId="0" fontId="0" fillId="0" borderId="4" xfId="0" applyBorder="1" applyAlignment="1">
      <alignment horizontal="center" vertical="center"/>
    </xf>
    <xf numFmtId="0" fontId="0" fillId="2" borderId="4" xfId="0" applyFill="1" applyBorder="1" applyAlignment="1">
      <alignment horizontal="center" vertical="center"/>
    </xf>
    <xf numFmtId="0" fontId="0" fillId="7" borderId="4" xfId="0" applyFill="1" applyBorder="1" applyAlignment="1">
      <alignment horizontal="center" vertical="center"/>
    </xf>
    <xf numFmtId="0" fontId="0" fillId="6" borderId="4" xfId="0" applyFill="1" applyBorder="1" applyAlignment="1">
      <alignment horizontal="center" vertical="center"/>
    </xf>
    <xf numFmtId="0" fontId="0" fillId="6" borderId="4" xfId="0" applyFill="1" applyBorder="1" applyAlignment="1">
      <alignment vertical="center"/>
    </xf>
    <xf numFmtId="0" fontId="1" fillId="20" borderId="3" xfId="0" applyFont="1" applyFill="1" applyBorder="1" applyAlignment="1">
      <alignment horizontal="center" vertical="center"/>
    </xf>
    <xf numFmtId="0" fontId="1" fillId="20" borderId="9" xfId="0" applyFont="1" applyFill="1" applyBorder="1" applyAlignment="1">
      <alignment horizontal="center" vertical="center"/>
    </xf>
    <xf numFmtId="0" fontId="1" fillId="20" borderId="2" xfId="0" applyFont="1" applyFill="1" applyBorder="1" applyAlignment="1">
      <alignment horizontal="center" vertical="center"/>
    </xf>
    <xf numFmtId="0" fontId="1" fillId="13" borderId="3" xfId="0" applyFont="1" applyFill="1" applyBorder="1" applyAlignment="1">
      <alignment horizontal="center" vertical="center"/>
    </xf>
    <xf numFmtId="0" fontId="1" fillId="13" borderId="9" xfId="0" applyFont="1" applyFill="1" applyBorder="1" applyAlignment="1">
      <alignment horizontal="center" vertical="center"/>
    </xf>
    <xf numFmtId="0" fontId="1" fillId="13" borderId="2" xfId="0" applyFont="1" applyFill="1" applyBorder="1" applyAlignment="1">
      <alignment horizontal="center" vertical="center"/>
    </xf>
    <xf numFmtId="0" fontId="1" fillId="2" borderId="1" xfId="0" applyFont="1" applyFill="1" applyBorder="1" applyAlignment="1">
      <alignment horizontal="center" vertical="center"/>
    </xf>
    <xf numFmtId="0" fontId="1" fillId="6" borderId="30" xfId="0" applyFont="1" applyFill="1" applyBorder="1" applyAlignment="1">
      <alignment horizontal="center" vertical="center"/>
    </xf>
    <xf numFmtId="0" fontId="1" fillId="6" borderId="31" xfId="0" applyFont="1" applyFill="1" applyBorder="1" applyAlignment="1">
      <alignment horizontal="center" vertical="center"/>
    </xf>
    <xf numFmtId="0" fontId="0" fillId="2" borderId="29" xfId="0" applyFill="1" applyBorder="1" applyAlignment="1">
      <alignment horizontal="center" vertical="center"/>
    </xf>
    <xf numFmtId="0" fontId="0" fillId="7" borderId="29" xfId="0" applyFill="1" applyBorder="1" applyAlignment="1">
      <alignment horizontal="center" vertical="center"/>
    </xf>
    <xf numFmtId="0" fontId="0" fillId="6" borderId="29" xfId="0" applyFill="1" applyBorder="1" applyAlignment="1">
      <alignment horizontal="center" vertical="center"/>
    </xf>
    <xf numFmtId="0" fontId="0" fillId="6" borderId="29" xfId="0" applyFill="1" applyBorder="1" applyAlignment="1">
      <alignment vertical="center"/>
    </xf>
    <xf numFmtId="0" fontId="0" fillId="0" borderId="29" xfId="0" applyBorder="1" applyAlignment="1">
      <alignment horizontal="center" vertical="center"/>
    </xf>
    <xf numFmtId="0" fontId="0" fillId="0" borderId="29" xfId="0" applyBorder="1" applyAlignment="1">
      <alignment horizontal="left" vertical="center" wrapText="1"/>
    </xf>
  </cellXfs>
  <cellStyles count="1">
    <cellStyle name="Normal" xfId="0" builtinId="0"/>
  </cellStyles>
  <dxfs count="92">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theme="0"/>
      </font>
      <fill>
        <patternFill>
          <bgColor theme="4" tint="-0.24994659260841701"/>
        </patternFill>
      </fill>
    </dxf>
    <dxf>
      <fill>
        <patternFill>
          <bgColor theme="4" tint="0.39994506668294322"/>
        </patternFill>
      </fill>
    </dxf>
    <dxf>
      <fill>
        <patternFill>
          <bgColor theme="4" tint="0.79998168889431442"/>
        </patternFill>
      </fill>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font>
        <b/>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4"/>
        <name val="Calibri"/>
        <family val="2"/>
        <scheme val="minor"/>
      </font>
      <alignment horizontal="general" vertical="center" textRotation="0" indent="0" justifyLastLine="0" shrinkToFit="0" readingOrder="0"/>
    </dxf>
  </dxfs>
  <tableStyles count="0" defaultTableStyle="TableStyleMedium2" defaultPivotStyle="PivotStyleLight16"/>
  <colors>
    <mruColors>
      <color rgb="FFFF3300"/>
      <color rgb="FFFFCCFF"/>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349657535526251E-3"/>
          <c:y val="9.8055555555555552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10</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7B45-42B8-86A5-C889E3191F9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B45-42B8-86A5-C889E3191F9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7B45-42B8-86A5-C889E3191F93}"/>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6-7B45-42B8-86A5-C889E3191F93}"/>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1-9491-45EE-B12A-DA53DB061FD7}"/>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3-9491-45EE-B12A-DA53DB061FD7}"/>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5-9491-45EE-B12A-DA53DB061FD7}"/>
              </c:ext>
            </c:extLst>
          </c:dPt>
          <c:val>
            <c:numRef>
              <c:f>[1]Dashboard!$I$21:$K$21</c:f>
              <c:numCache>
                <c:formatCode>General</c:formatCode>
                <c:ptCount val="3"/>
              </c:numCache>
            </c:numRef>
          </c:val>
          <c:extLst>
            <c:ext xmlns:c16="http://schemas.microsoft.com/office/drawing/2014/chart" uri="{C3380CC4-5D6E-409C-BE32-E72D297353CC}">
              <c16:uniqueId val="{00000006-9491-45EE-B12A-DA53DB061FD7}"/>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Dashboard!#REF!</c:f>
              <c:numCache>
                <c:formatCode>General</c:formatCode>
                <c:ptCount val="1"/>
                <c:pt idx="0">
                  <c:v>1</c:v>
                </c:pt>
              </c:numCache>
            </c:numRef>
          </c:val>
          <c:extLst>
            <c:ext xmlns:c16="http://schemas.microsoft.com/office/drawing/2014/chart" uri="{C3380CC4-5D6E-409C-BE32-E72D297353CC}">
              <c16:uniqueId val="{00000000-70CF-4811-9CFF-0A6AE4DC5A42}"/>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[1]Dashboard!$I$18:$K$18</c:f>
              <c:numCache>
                <c:formatCode>General</c:formatCode>
                <c:ptCount val="3"/>
              </c:numCache>
            </c:numRef>
          </c:val>
          <c:extLst>
            <c:ext xmlns:c16="http://schemas.microsoft.com/office/drawing/2014/chart" uri="{C3380CC4-5D6E-409C-BE32-E72D297353CC}">
              <c16:uniqueId val="{00000000-CB2C-42CD-BA31-5B0604452BB2}"/>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Dashboard!$I$20:$K$20</c:f>
              <c:numCache>
                <c:formatCode>General</c:formatCode>
                <c:ptCount val="3"/>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Dashboard!$I$23:$K$23</c:f>
              <c:numCache>
                <c:formatCode>General</c:formatCode>
                <c:ptCount val="3"/>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628650</xdr:colOff>
      <xdr:row>33</xdr:row>
      <xdr:rowOff>85724</xdr:rowOff>
    </xdr:to>
    <xdr:sp macro="" textlink="">
      <xdr:nvSpPr>
        <xdr:cNvPr id="4" name="TextBox 3">
          <a:extLst>
            <a:ext uri="{FF2B5EF4-FFF2-40B4-BE49-F238E27FC236}">
              <a16:creationId xmlns:a16="http://schemas.microsoft.com/office/drawing/2014/main" id="{11247D49-399F-40A7-A853-E70A01ED9953}"/>
            </a:ext>
          </a:extLst>
        </xdr:cNvPr>
        <xdr:cNvSpPr txBox="1"/>
      </xdr:nvSpPr>
      <xdr:spPr>
        <a:xfrm>
          <a:off x="0" y="0"/>
          <a:ext cx="5810250" cy="6057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b="1">
              <a:solidFill>
                <a:schemeClr val="dk1"/>
              </a:solidFill>
              <a:effectLst/>
              <a:latin typeface="+mn-lt"/>
              <a:ea typeface="+mn-ea"/>
              <a:cs typeface="+mn-cs"/>
            </a:rPr>
            <a:t>Introduction</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This spreadsheet provides a collection of tools a Fire and Rescue Service may want to use to support the implementation and embedding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tool is a gap analysis intended to assist services, and they are therefore free to make any changes they wish to aid their planning and implementation of this Standard.</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three sections:</a:t>
          </a:r>
        </a:p>
        <a:p>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Dashboard summarising the criteria</a:t>
          </a:r>
        </a:p>
        <a:p>
          <a:pPr lvl="0"/>
          <a:r>
            <a:rPr lang="en-GB" sz="1100" b="1">
              <a:solidFill>
                <a:schemeClr val="dk1"/>
              </a:solidFill>
              <a:effectLst/>
              <a:latin typeface="+mn-lt"/>
              <a:ea typeface="+mn-ea"/>
              <a:cs typeface="+mn-cs"/>
            </a:rPr>
            <a:t>A separate sheet for each criteria</a:t>
          </a:r>
        </a:p>
        <a:p>
          <a:pPr lvl="0"/>
          <a:r>
            <a:rPr lang="en-GB" sz="1100" b="1">
              <a:solidFill>
                <a:schemeClr val="dk1"/>
              </a:solidFill>
              <a:effectLst/>
              <a:latin typeface="+mn-lt"/>
              <a:ea typeface="+mn-ea"/>
              <a:cs typeface="+mn-cs"/>
            </a:rPr>
            <a:t>A separate sheet for the 3 Lines of Assurance</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Services are under no obligation to use these tools and may prefer to develop other means to measure how the Fire Standard is providing assurance or pick and chose sections to complete and align to existing reporting and supporting progress towards the CRMP.</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dashboard provides a pictorial overview of the level of assurance against the tasks and the separate 3 Lines of Assurance Model provides a simple assurance model of progress.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Fire Standards are not a compliance exercise, and the revised tools reflect this by encouraging a service to consider the level of progress it may be making in a particular area:</a:t>
          </a:r>
        </a:p>
        <a:p>
          <a:pPr lvl="0"/>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Limited</a:t>
          </a:r>
        </a:p>
        <a:p>
          <a:pPr lvl="0"/>
          <a:r>
            <a:rPr lang="en-GB" sz="1100" b="1">
              <a:solidFill>
                <a:schemeClr val="dk1"/>
              </a:solidFill>
              <a:effectLst/>
              <a:latin typeface="+mn-lt"/>
              <a:ea typeface="+mn-ea"/>
              <a:cs typeface="+mn-cs"/>
            </a:rPr>
            <a:t>Reasonable</a:t>
          </a:r>
        </a:p>
        <a:p>
          <a:pPr lvl="0"/>
          <a:r>
            <a:rPr lang="en-GB" sz="1100" b="1">
              <a:solidFill>
                <a:schemeClr val="dk1"/>
              </a:solidFill>
              <a:effectLst/>
              <a:latin typeface="+mn-lt"/>
              <a:ea typeface="+mn-ea"/>
              <a:cs typeface="+mn-cs"/>
            </a:rPr>
            <a:t>Substantial </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implementation of a Fire Standard should never be seen as an exercise with a beginning and end and the suite should be revisited when priorities change and evolve over time, such as when the CRMP is being revised or a new corporate strategy is being developed.</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792443</xdr:colOff>
      <xdr:row>27</xdr:row>
      <xdr:rowOff>523502</xdr:rowOff>
    </xdr:from>
    <xdr:ext cx="184731" cy="264560"/>
    <xdr:sp macro="" textlink="">
      <xdr:nvSpPr>
        <xdr:cNvPr id="2" name="TextBox 1">
          <a:extLst>
            <a:ext uri="{FF2B5EF4-FFF2-40B4-BE49-F238E27FC236}">
              <a16:creationId xmlns:a16="http://schemas.microsoft.com/office/drawing/2014/main" id="{45244E5C-69A5-4D0E-ADEE-4B644335EDC3}"/>
            </a:ext>
          </a:extLst>
        </xdr:cNvPr>
        <xdr:cNvSpPr txBox="1"/>
      </xdr:nvSpPr>
      <xdr:spPr>
        <a:xfrm>
          <a:off x="1649693" y="254028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11</xdr:col>
      <xdr:colOff>48658</xdr:colOff>
      <xdr:row>14</xdr:row>
      <xdr:rowOff>104568</xdr:rowOff>
    </xdr:from>
    <xdr:to>
      <xdr:col>11</xdr:col>
      <xdr:colOff>609391</xdr:colOff>
      <xdr:row>14</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16</xdr:row>
      <xdr:rowOff>129409</xdr:rowOff>
    </xdr:from>
    <xdr:to>
      <xdr:col>12</xdr:col>
      <xdr:colOff>2251</xdr:colOff>
      <xdr:row>16</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17</xdr:row>
      <xdr:rowOff>56731</xdr:rowOff>
    </xdr:from>
    <xdr:to>
      <xdr:col>12</xdr:col>
      <xdr:colOff>3512</xdr:colOff>
      <xdr:row>17</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18</xdr:row>
      <xdr:rowOff>99804</xdr:rowOff>
    </xdr:from>
    <xdr:to>
      <xdr:col>11</xdr:col>
      <xdr:colOff>608121</xdr:colOff>
      <xdr:row>18</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19</xdr:row>
      <xdr:rowOff>154266</xdr:rowOff>
    </xdr:from>
    <xdr:to>
      <xdr:col>12</xdr:col>
      <xdr:colOff>5770</xdr:colOff>
      <xdr:row>19</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20</xdr:row>
      <xdr:rowOff>73712</xdr:rowOff>
    </xdr:from>
    <xdr:to>
      <xdr:col>12</xdr:col>
      <xdr:colOff>2251</xdr:colOff>
      <xdr:row>20</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46794</xdr:colOff>
      <xdr:row>21</xdr:row>
      <xdr:rowOff>51955</xdr:rowOff>
    </xdr:from>
    <xdr:to>
      <xdr:col>11</xdr:col>
      <xdr:colOff>645533</xdr:colOff>
      <xdr:row>21</xdr:row>
      <xdr:rowOff>770658</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45552</xdr:colOff>
      <xdr:row>22</xdr:row>
      <xdr:rowOff>436699</xdr:rowOff>
    </xdr:from>
    <xdr:to>
      <xdr:col>11</xdr:col>
      <xdr:colOff>580790</xdr:colOff>
      <xdr:row>22</xdr:row>
      <xdr:rowOff>971937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55078</xdr:colOff>
      <xdr:row>23</xdr:row>
      <xdr:rowOff>95042</xdr:rowOff>
    </xdr:from>
    <xdr:to>
      <xdr:col>11</xdr:col>
      <xdr:colOff>590316</xdr:colOff>
      <xdr:row>23</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42033</xdr:colOff>
      <xdr:row>24</xdr:row>
      <xdr:rowOff>115128</xdr:rowOff>
    </xdr:from>
    <xdr:to>
      <xdr:col>11</xdr:col>
      <xdr:colOff>582033</xdr:colOff>
      <xdr:row>24</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58598</xdr:colOff>
      <xdr:row>15</xdr:row>
      <xdr:rowOff>101046</xdr:rowOff>
    </xdr:from>
    <xdr:to>
      <xdr:col>11</xdr:col>
      <xdr:colOff>598598</xdr:colOff>
      <xdr:row>15</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46795</xdr:colOff>
      <xdr:row>26</xdr:row>
      <xdr:rowOff>112847</xdr:rowOff>
    </xdr:from>
    <xdr:to>
      <xdr:col>11</xdr:col>
      <xdr:colOff>582033</xdr:colOff>
      <xdr:row>26</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33129</xdr:colOff>
      <xdr:row>6</xdr:row>
      <xdr:rowOff>121960</xdr:rowOff>
    </xdr:from>
    <xdr:to>
      <xdr:col>12</xdr:col>
      <xdr:colOff>112436</xdr:colOff>
      <xdr:row>9</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628650</xdr:colOff>
      <xdr:row>0</xdr:row>
      <xdr:rowOff>190500</xdr:rowOff>
    </xdr:from>
    <xdr:to>
      <xdr:col>1</xdr:col>
      <xdr:colOff>1809750</xdr:colOff>
      <xdr:row>4</xdr:row>
      <xdr:rowOff>112728</xdr:rowOff>
    </xdr:to>
    <xdr:pic>
      <xdr:nvPicPr>
        <xdr:cNvPr id="17" name="Picture 16">
          <a:extLst>
            <a:ext uri="{FF2B5EF4-FFF2-40B4-BE49-F238E27FC236}">
              <a16:creationId xmlns:a16="http://schemas.microsoft.com/office/drawing/2014/main" id="{D045F502-69E6-40DB-8D43-728D60FD2FD3}"/>
            </a:ext>
            <a:ext uri="{147F2762-F138-4A5C-976F-8EAC2B608ADB}">
              <a16:predDERef xmlns:a16="http://schemas.microsoft.com/office/drawing/2014/main" pred="{86589369-F3B6-4D2D-AFBE-F0BFE4E675D4}"/>
            </a:ext>
          </a:extLst>
        </xdr:cNvPr>
        <xdr:cNvPicPr>
          <a:picLocks noChangeAspect="1"/>
        </xdr:cNvPicPr>
      </xdr:nvPicPr>
      <xdr:blipFill>
        <a:blip xmlns:r="http://schemas.openxmlformats.org/officeDocument/2006/relationships" r:embed="rId14"/>
        <a:stretch>
          <a:fillRect/>
        </a:stretch>
      </xdr:blipFill>
      <xdr:spPr>
        <a:xfrm>
          <a:off x="628650" y="190500"/>
          <a:ext cx="1828800" cy="979503"/>
        </a:xfrm>
        <a:prstGeom prst="rect">
          <a:avLst/>
        </a:prstGeom>
      </xdr:spPr>
    </xdr:pic>
    <xdr:clientData/>
  </xdr:twoCellAnchor>
  <xdr:twoCellAnchor>
    <xdr:from>
      <xdr:col>11</xdr:col>
      <xdr:colOff>0</xdr:colOff>
      <xdr:row>25</xdr:row>
      <xdr:rowOff>0</xdr:rowOff>
    </xdr:from>
    <xdr:to>
      <xdr:col>11</xdr:col>
      <xdr:colOff>535238</xdr:colOff>
      <xdr:row>25</xdr:row>
      <xdr:rowOff>549524</xdr:rowOff>
    </xdr:to>
    <xdr:graphicFrame macro="">
      <xdr:nvGraphicFramePr>
        <xdr:cNvPr id="19" name="Chart 18">
          <a:extLst>
            <a:ext uri="{FF2B5EF4-FFF2-40B4-BE49-F238E27FC236}">
              <a16:creationId xmlns:a16="http://schemas.microsoft.com/office/drawing/2014/main" id="{245B2D38-39F7-40B7-B10D-2CE41FB92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38101</xdr:colOff>
      <xdr:row>22</xdr:row>
      <xdr:rowOff>66675</xdr:rowOff>
    </xdr:from>
    <xdr:to>
      <xdr:col>11</xdr:col>
      <xdr:colOff>674370</xdr:colOff>
      <xdr:row>22</xdr:row>
      <xdr:rowOff>501438</xdr:rowOff>
    </xdr:to>
    <xdr:graphicFrame macro="">
      <xdr:nvGraphicFramePr>
        <xdr:cNvPr id="3" name="Chart 2">
          <a:extLst>
            <a:ext uri="{FF2B5EF4-FFF2-40B4-BE49-F238E27FC236}">
              <a16:creationId xmlns:a16="http://schemas.microsoft.com/office/drawing/2014/main" id="{4D1B5CCA-B5C2-4E69-BD3D-853D04EF9E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792443</xdr:colOff>
      <xdr:row>22</xdr:row>
      <xdr:rowOff>0</xdr:rowOff>
    </xdr:from>
    <xdr:ext cx="184731" cy="264560"/>
    <xdr:sp macro="" textlink="">
      <xdr:nvSpPr>
        <xdr:cNvPr id="14" name="TextBox 13">
          <a:extLst>
            <a:ext uri="{FF2B5EF4-FFF2-40B4-BE49-F238E27FC236}">
              <a16:creationId xmlns:a16="http://schemas.microsoft.com/office/drawing/2014/main" id="{506CE9F8-2019-4E2A-ACB8-B45A5BB63C5B}"/>
            </a:ext>
          </a:extLst>
        </xdr:cNvPr>
        <xdr:cNvSpPr txBox="1"/>
      </xdr:nvSpPr>
      <xdr:spPr>
        <a:xfrm>
          <a:off x="1392518" y="771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11</xdr:col>
      <xdr:colOff>0</xdr:colOff>
      <xdr:row>22</xdr:row>
      <xdr:rowOff>0</xdr:rowOff>
    </xdr:from>
    <xdr:to>
      <xdr:col>11</xdr:col>
      <xdr:colOff>540000</xdr:colOff>
      <xdr:row>22</xdr:row>
      <xdr:rowOff>1276</xdr:rowOff>
    </xdr:to>
    <xdr:graphicFrame macro="">
      <xdr:nvGraphicFramePr>
        <xdr:cNvPr id="15" name="Chart 14">
          <a:extLst>
            <a:ext uri="{FF2B5EF4-FFF2-40B4-BE49-F238E27FC236}">
              <a16:creationId xmlns:a16="http://schemas.microsoft.com/office/drawing/2014/main" id="{885FDED4-6254-4550-9E25-12DFC84A6A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0</xdr:colOff>
      <xdr:row>22</xdr:row>
      <xdr:rowOff>0</xdr:rowOff>
    </xdr:from>
    <xdr:to>
      <xdr:col>11</xdr:col>
      <xdr:colOff>540000</xdr:colOff>
      <xdr:row>23</xdr:row>
      <xdr:rowOff>1277</xdr:rowOff>
    </xdr:to>
    <xdr:graphicFrame macro="">
      <xdr:nvGraphicFramePr>
        <xdr:cNvPr id="16" name="Chart 15">
          <a:extLst>
            <a:ext uri="{FF2B5EF4-FFF2-40B4-BE49-F238E27FC236}">
              <a16:creationId xmlns:a16="http://schemas.microsoft.com/office/drawing/2014/main" id="{83EADC6C-33A0-443A-BD6B-20D1E8D37D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foauk.sharepoint.com/sites/FireStandardsStrategySupport/Shared%20Documents/Fire%20Standards%20Board/Implementation%20Tools/Published%20Tools/Code%20of%20Ethics%20-%20Fire%20Standard%20Implementation%20Tool%20v0.1-%20draft.xlsx" TargetMode="External"/><Relationship Id="rId1" Type="http://schemas.openxmlformats.org/officeDocument/2006/relationships/externalLinkPath" Target="Code%20of%20Ethics%20-%20Fire%20Standard%20Implementation%20Tool%20v0.1-%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Dashboard"/>
      <sheetName val="Lists - HIDE!"/>
      <sheetName val="Criteria 1"/>
      <sheetName val="Criteria 1b"/>
      <sheetName val="Criteria 1c"/>
      <sheetName val="Criteria 1d"/>
      <sheetName val="Criteria 1e"/>
      <sheetName val="Criteria 1f "/>
      <sheetName val="Criteria 1g"/>
      <sheetName val="Criteria 1h"/>
      <sheetName val="Criteria 2a"/>
      <sheetName val="Criteria 2b"/>
      <sheetName val="Criteria 2c"/>
      <sheetName val="Criteria 2d"/>
      <sheetName val="Criteria 2e"/>
      <sheetName val="Criteria 3"/>
      <sheetName val="Criteria 4"/>
      <sheetName val="Criteria 5"/>
      <sheetName val="Criteria 6a"/>
      <sheetName val="Criteria 6b"/>
      <sheetName val="Criteria 6c"/>
      <sheetName val="Criteria 7a"/>
      <sheetName val="Criteria 7b"/>
      <sheetName val="Criteria 8"/>
      <sheetName val="Criteria 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1BA8361-640B-44AD-8684-850E33DA9B70}" name="Table2" displayName="Table2" ref="A2:H35" totalsRowShown="0" headerRowDxfId="91">
  <autoFilter ref="A2:H35" xr:uid="{D7824867-078E-4301-A0FB-758B70E7D95C}"/>
  <tableColumns count="8">
    <tableColumn id="1" xr3:uid="{70A235FF-1050-4B0B-8020-56B8028103BA}" name="Criteria" dataDxfId="90"/>
    <tableColumn id="2" xr3:uid="{70251BA7-34F0-45A9-AE50-1064B7C397E1}" name="Description" dataDxfId="89"/>
    <tableColumn id="8" xr3:uid="{F5BA5A6F-F15D-464E-9A23-1DE60E802501}" name="Priority" dataDxfId="88"/>
    <tableColumn id="7" xr3:uid="{5D235819-CCB6-4088-B65E-ABFBF8020E98}" name="Impact" dataDxfId="87"/>
    <tableColumn id="3" xr3:uid="{D0A9FD2E-0B8D-467E-9174-AFAC356C68DA}" name="First Line" dataDxfId="86"/>
    <tableColumn id="4" xr3:uid="{A5DBEA95-92D9-4A6B-98C4-8C942199D09A}" name="Second Line" dataDxfId="85"/>
    <tableColumn id="5" xr3:uid="{5B6D4DE2-BB97-4C3E-8F01-55B7B944D55A}" name="Third Line" dataDxfId="84"/>
    <tableColumn id="6" xr3:uid="{8BE00AC3-0A44-4862-8C26-06923988C7F6}" name="Notes and Actions" dataDxfId="83"/>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sheetPr codeName="Sheet1"/>
  <dimension ref="A1:P24"/>
  <sheetViews>
    <sheetView workbookViewId="0">
      <selection activeCell="D26" sqref="D26"/>
    </sheetView>
  </sheetViews>
  <sheetFormatPr defaultRowHeight="15" x14ac:dyDescent="0.25"/>
  <cols>
    <col min="1" max="1" width="11.85546875" customWidth="1"/>
    <col min="2" max="2" width="18" customWidth="1"/>
    <col min="3" max="3" width="21" customWidth="1"/>
    <col min="4" max="4" width="17.42578125" customWidth="1"/>
    <col min="5" max="20" width="9.5703125" customWidth="1"/>
  </cols>
  <sheetData>
    <row r="1" spans="1:16" x14ac:dyDescent="0.25">
      <c r="A1" s="1" t="s">
        <v>0</v>
      </c>
      <c r="B1" s="1" t="s">
        <v>1</v>
      </c>
      <c r="C1" s="1" t="s">
        <v>2</v>
      </c>
    </row>
    <row r="2" spans="1:16" x14ac:dyDescent="0.25">
      <c r="A2" t="s">
        <v>3</v>
      </c>
      <c r="B2" t="s">
        <v>3</v>
      </c>
      <c r="C2" t="s">
        <v>4</v>
      </c>
    </row>
    <row r="3" spans="1:16" x14ac:dyDescent="0.25">
      <c r="A3" t="s">
        <v>5</v>
      </c>
      <c r="B3" t="s">
        <v>5</v>
      </c>
      <c r="C3" t="s">
        <v>6</v>
      </c>
    </row>
    <row r="4" spans="1:16" x14ac:dyDescent="0.25">
      <c r="A4" t="s">
        <v>7</v>
      </c>
      <c r="B4" t="s">
        <v>7</v>
      </c>
      <c r="C4" t="s">
        <v>8</v>
      </c>
    </row>
    <row r="7" spans="1:16" x14ac:dyDescent="0.25">
      <c r="D7" s="3" t="s">
        <v>9</v>
      </c>
      <c r="E7" s="3" t="s">
        <v>10</v>
      </c>
      <c r="F7" s="3" t="s">
        <v>11</v>
      </c>
      <c r="G7" s="3" t="s">
        <v>12</v>
      </c>
      <c r="H7" s="3" t="s">
        <v>13</v>
      </c>
      <c r="I7" s="3" t="s">
        <v>14</v>
      </c>
      <c r="J7" s="3" t="s">
        <v>15</v>
      </c>
      <c r="K7" s="3" t="s">
        <v>16</v>
      </c>
      <c r="L7" s="3" t="s">
        <v>17</v>
      </c>
      <c r="M7" s="3" t="s">
        <v>18</v>
      </c>
      <c r="N7" s="3" t="s">
        <v>19</v>
      </c>
      <c r="O7" s="3" t="s">
        <v>20</v>
      </c>
      <c r="P7" s="3" t="s">
        <v>21</v>
      </c>
    </row>
    <row r="8" spans="1:16" x14ac:dyDescent="0.25">
      <c r="D8" s="4">
        <f>IF('Criteria 1'!$D$2="Substantial",1,IF('Criteria 1'!$D$2="Reasonable",2,IF('Criteria 1'!$D$2="Limited",3,0)))</f>
        <v>1</v>
      </c>
      <c r="E8" s="4">
        <f>IF('Criteria 2'!$D$2="Substantial",1,IF('Criteria 2'!$D$2="Reasonable",2,IF('Criteria 2'!$D$2="Limited",3,0)))</f>
        <v>1</v>
      </c>
      <c r="F8" s="4">
        <f>IF('Criteria 3'!$D$2="Substantial",1,IF('Criteria 3'!$D$2="Reasonable",2,IF('Criteria 3'!$D$2="Limited",3,0)))</f>
        <v>1</v>
      </c>
      <c r="G8" s="4">
        <f>IF('Criteria 4'!$D$2="Substantial",1,IF('Criteria 4'!$D$2="Reasonable",2,IF('Criteria 4'!$D$2="Limited",3,0)))</f>
        <v>1</v>
      </c>
      <c r="H8" s="4">
        <f>IF('Criteria 5'!$D$2="Substantial",1,IF('Criteria 5'!$D$2="Reasonable",2,IF('Criteria 5'!$D$2="Limited",3,0)))</f>
        <v>1</v>
      </c>
      <c r="I8" s="4">
        <f>IF('Criteria 6'!$D$2="Substantial",1,IF('Criteria 6'!$D$2="Reasonable",2,IF('Criteria 6'!$D$2="Limited",3,0)))</f>
        <v>1</v>
      </c>
      <c r="J8" s="4">
        <f>IF('Criteria 7'!$D$2="Substantial",1,IF('Criteria 7'!$D$2="Reasonable",2,IF('Criteria 7'!$D$2="Limited",3,0)))</f>
        <v>1</v>
      </c>
      <c r="K8" s="4">
        <f>IF('Criteria 8'!$D$2="Substantial",1,IF('Criteria 8'!$D$2="Reasonable",2,IF('Criteria 8'!$D$2="Limited",3,0)))</f>
        <v>1</v>
      </c>
      <c r="L8" s="4">
        <f>IF('Criteria 9'!$D$2="Substantial",1,IF('Criteria 9'!$D$2="Reasonable",2,IF('Criteria 9'!$D$2="Limited",3,0)))</f>
        <v>1</v>
      </c>
      <c r="M8" s="4">
        <f>IF('Criteria 10'!$D$2="Substantial",1,IF('Criteria 10'!$D$2="Reasonable",2,IF('Criteria 10'!$D$2="Limited",3,0)))</f>
        <v>1</v>
      </c>
      <c r="N8" s="4" t="e">
        <f>IF(#REF!="Substantial",1,IF(#REF!="Reasonable",2,IF(#REF!="Limited",3,0)))</f>
        <v>#REF!</v>
      </c>
      <c r="O8" s="4" t="e">
        <f>IF(#REF!="Substantial",1,IF(#REF!="Reasonable",2,IF(#REF!="Limited",3,0)))</f>
        <v>#REF!</v>
      </c>
      <c r="P8" s="4" t="e">
        <f>IF(#REF!="Substantial",1,IF(#REF!="Reasonable",2,IF(#REF!="Limited",3,0)))</f>
        <v>#REF!</v>
      </c>
    </row>
    <row r="9" spans="1:16" x14ac:dyDescent="0.25">
      <c r="A9" s="20"/>
    </row>
    <row r="10" spans="1:16" x14ac:dyDescent="0.25">
      <c r="A10" s="20"/>
      <c r="D10" s="21" t="s">
        <v>4</v>
      </c>
      <c r="E10" s="22">
        <f>COUNTIF($D$8:$T$8,1)</f>
        <v>10</v>
      </c>
    </row>
    <row r="11" spans="1:16" x14ac:dyDescent="0.25">
      <c r="A11" s="20"/>
      <c r="D11" s="21" t="s">
        <v>6</v>
      </c>
      <c r="E11" s="23">
        <f>COUNTIF($D$8:$T$8,2)</f>
        <v>0</v>
      </c>
    </row>
    <row r="12" spans="1:16" x14ac:dyDescent="0.25">
      <c r="A12" s="20"/>
      <c r="D12" s="21" t="s">
        <v>8</v>
      </c>
      <c r="E12" s="24">
        <f>COUNTIF($D$8:$T$8,3)</f>
        <v>0</v>
      </c>
    </row>
    <row r="13" spans="1:16" x14ac:dyDescent="0.25">
      <c r="A13" s="20"/>
    </row>
    <row r="14" spans="1:16" x14ac:dyDescent="0.25">
      <c r="A14" s="20"/>
    </row>
    <row r="15" spans="1:16" x14ac:dyDescent="0.25">
      <c r="A15" s="20"/>
    </row>
    <row r="16" spans="1:16" x14ac:dyDescent="0.25">
      <c r="A16" s="20"/>
    </row>
    <row r="17" spans="1:1" x14ac:dyDescent="0.25">
      <c r="A17" s="20"/>
    </row>
    <row r="18" spans="1:1" x14ac:dyDescent="0.25">
      <c r="A18" s="20"/>
    </row>
    <row r="19" spans="1:1" x14ac:dyDescent="0.25">
      <c r="A19" s="20"/>
    </row>
    <row r="20" spans="1:1" x14ac:dyDescent="0.25">
      <c r="A20" s="20"/>
    </row>
    <row r="21" spans="1:1" x14ac:dyDescent="0.25">
      <c r="A21" s="20"/>
    </row>
    <row r="22" spans="1:1" x14ac:dyDescent="0.25">
      <c r="A22" s="20"/>
    </row>
    <row r="23" spans="1:1" x14ac:dyDescent="0.25">
      <c r="A23" s="20"/>
    </row>
    <row r="24" spans="1:1" x14ac:dyDescent="0.25">
      <c r="A24" s="20"/>
    </row>
  </sheetData>
  <phoneticPr fontId="2"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sheetPr codeName="Sheet9">
    <tabColor rgb="FFFFC000"/>
  </sheetPr>
  <dimension ref="A1:H50"/>
  <sheetViews>
    <sheetView workbookViewId="0"/>
  </sheetViews>
  <sheetFormatPr defaultColWidth="9" defaultRowHeight="18"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30" x14ac:dyDescent="0.25">
      <c r="A1" s="71" t="str">
        <f>Dashboard!B21</f>
        <v>Understand and respect the Core Code and their responsibility to role model this through their behaviour</v>
      </c>
      <c r="B1" s="72" t="s">
        <v>0</v>
      </c>
      <c r="C1" s="72" t="s">
        <v>1</v>
      </c>
      <c r="D1" s="72" t="s">
        <v>2</v>
      </c>
      <c r="E1" s="72" t="s">
        <v>43</v>
      </c>
      <c r="F1" s="72" t="s">
        <v>44</v>
      </c>
      <c r="G1" s="72" t="s">
        <v>45</v>
      </c>
      <c r="H1" s="73" t="s">
        <v>46</v>
      </c>
    </row>
    <row r="2" spans="1:8" s="27" customFormat="1" ht="39.4"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98</v>
      </c>
      <c r="B3" s="55"/>
      <c r="C3" s="55"/>
      <c r="D3" s="56"/>
      <c r="E3" s="54"/>
      <c r="F3" s="57"/>
      <c r="G3" s="54"/>
      <c r="H3" s="77"/>
    </row>
    <row r="4" spans="1:8" ht="39.4" customHeight="1" x14ac:dyDescent="0.25">
      <c r="A4" s="78" t="s">
        <v>99</v>
      </c>
      <c r="B4" s="50"/>
      <c r="C4" s="50"/>
      <c r="D4" s="51"/>
      <c r="E4" s="49"/>
      <c r="F4" s="52"/>
      <c r="G4" s="49"/>
      <c r="H4" s="79"/>
    </row>
    <row r="5" spans="1:8" ht="39.4" customHeight="1" x14ac:dyDescent="0.25">
      <c r="A5" s="76" t="s">
        <v>100</v>
      </c>
      <c r="B5" s="55"/>
      <c r="C5" s="55"/>
      <c r="D5" s="56"/>
      <c r="E5" s="54"/>
      <c r="F5" s="57"/>
      <c r="G5" s="54"/>
      <c r="H5" s="77"/>
    </row>
    <row r="6" spans="1:8" ht="39.4" customHeight="1" x14ac:dyDescent="0.25">
      <c r="A6" s="78" t="s">
        <v>101</v>
      </c>
      <c r="B6" s="50"/>
      <c r="C6" s="50"/>
      <c r="D6" s="51"/>
      <c r="E6" s="49"/>
      <c r="F6" s="52"/>
      <c r="G6" s="49"/>
      <c r="H6" s="79"/>
    </row>
    <row r="7" spans="1:8" ht="39.4" customHeight="1" x14ac:dyDescent="0.25">
      <c r="A7" s="76" t="s">
        <v>102</v>
      </c>
      <c r="B7" s="55"/>
      <c r="C7" s="55"/>
      <c r="D7" s="56"/>
      <c r="E7" s="54"/>
      <c r="F7" s="57"/>
      <c r="G7" s="54"/>
      <c r="H7" s="77"/>
    </row>
    <row r="8" spans="1:8" ht="39.4" customHeight="1" x14ac:dyDescent="0.25">
      <c r="A8" s="78" t="s">
        <v>103</v>
      </c>
      <c r="B8" s="50"/>
      <c r="C8" s="50"/>
      <c r="D8" s="51"/>
      <c r="E8" s="49"/>
      <c r="F8" s="52"/>
      <c r="G8" s="49"/>
      <c r="H8" s="79"/>
    </row>
    <row r="9" spans="1:8" ht="39.4" customHeight="1" x14ac:dyDescent="0.25">
      <c r="A9" s="76" t="s">
        <v>104</v>
      </c>
      <c r="B9" s="55"/>
      <c r="C9" s="55"/>
      <c r="D9" s="56"/>
      <c r="E9" s="54"/>
      <c r="F9" s="57"/>
      <c r="G9" s="54"/>
      <c r="H9" s="77"/>
    </row>
    <row r="10" spans="1:8" ht="39.4" customHeight="1" x14ac:dyDescent="0.25">
      <c r="A10" s="78" t="s">
        <v>105</v>
      </c>
      <c r="B10" s="50"/>
      <c r="C10" s="50"/>
      <c r="D10" s="51"/>
      <c r="E10" s="49"/>
      <c r="F10" s="52"/>
      <c r="G10" s="49"/>
      <c r="H10" s="79"/>
    </row>
    <row r="11" spans="1:8" ht="39.4" customHeight="1" x14ac:dyDescent="0.25">
      <c r="A11" s="76" t="s">
        <v>106</v>
      </c>
      <c r="B11" s="55"/>
      <c r="C11" s="55"/>
      <c r="D11" s="56"/>
      <c r="E11" s="54"/>
      <c r="F11" s="57"/>
      <c r="G11" s="54"/>
      <c r="H11" s="77"/>
    </row>
    <row r="12" spans="1:8" ht="39.4" customHeight="1" x14ac:dyDescent="0.25">
      <c r="A12" s="80" t="s">
        <v>107</v>
      </c>
      <c r="B12" s="81"/>
      <c r="C12" s="81"/>
      <c r="D12" s="82"/>
      <c r="E12" s="83"/>
      <c r="F12" s="84"/>
      <c r="G12" s="83"/>
      <c r="H12" s="85"/>
    </row>
    <row r="13" spans="1:8" ht="39" customHeight="1" x14ac:dyDescent="0.25"/>
    <row r="14" spans="1:8" ht="39" customHeight="1" x14ac:dyDescent="0.25"/>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conditionalFormatting sqref="B2:B12">
    <cfRule type="cellIs" dxfId="39" priority="7" operator="equal">
      <formula>"Low"</formula>
    </cfRule>
    <cfRule type="cellIs" dxfId="38" priority="8" operator="equal">
      <formula>"Medium"</formula>
    </cfRule>
  </conditionalFormatting>
  <conditionalFormatting sqref="B2:C12">
    <cfRule type="cellIs" dxfId="37" priority="6" operator="equal">
      <formula>"High"</formula>
    </cfRule>
  </conditionalFormatting>
  <conditionalFormatting sqref="C2:C12">
    <cfRule type="cellIs" dxfId="36" priority="4" operator="equal">
      <formula>"Low"</formula>
    </cfRule>
    <cfRule type="cellIs" dxfId="3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3AB35E89-0D4E-4EA0-8EE1-2717E76020C0}">
            <xm:f>Lists!$C$4</xm:f>
            <x14:dxf>
              <font>
                <color auto="1"/>
              </font>
              <fill>
                <patternFill>
                  <bgColor rgb="FFFF3300"/>
                </patternFill>
              </fill>
            </x14:dxf>
          </x14:cfRule>
          <x14:cfRule type="cellIs" priority="2" operator="equal" id="{C3D0B814-9C12-492F-901C-46287A883914}">
            <xm:f>Lists!$C$3</xm:f>
            <x14:dxf>
              <font>
                <color auto="1"/>
              </font>
              <fill>
                <patternFill>
                  <bgColor rgb="FFFFC000"/>
                </patternFill>
              </fill>
            </x14:dxf>
          </x14:cfRule>
          <x14:cfRule type="cellIs" priority="3" operator="equal" id="{385118DC-986C-46CD-94B4-D30B9EEBE5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sheetPr codeName="Sheet10">
    <tabColor rgb="FFFFC000"/>
  </sheetPr>
  <dimension ref="A1:H50"/>
  <sheetViews>
    <sheetView workbookViewId="0">
      <selection activeCell="A3" sqref="A3"/>
    </sheetView>
  </sheetViews>
  <sheetFormatPr defaultColWidth="9" defaultRowHeight="18"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45" x14ac:dyDescent="0.25">
      <c r="A1" s="71" t="str">
        <f>Dashboard!B22</f>
        <v>Actively promote the principles of the Core Code and use mechanisms to safely challenge or raise concerns about behaviours that do not meet them</v>
      </c>
      <c r="B1" s="72" t="s">
        <v>0</v>
      </c>
      <c r="C1" s="72" t="s">
        <v>1</v>
      </c>
      <c r="D1" s="72" t="s">
        <v>2</v>
      </c>
      <c r="E1" s="72" t="s">
        <v>43</v>
      </c>
      <c r="F1" s="72" t="s">
        <v>44</v>
      </c>
      <c r="G1" s="72" t="s">
        <v>45</v>
      </c>
      <c r="H1" s="73" t="s">
        <v>46</v>
      </c>
    </row>
    <row r="2" spans="1:8" s="27" customFormat="1" ht="39.4"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108</v>
      </c>
      <c r="B3" s="55"/>
      <c r="C3" s="55"/>
      <c r="D3" s="56"/>
      <c r="E3" s="54"/>
      <c r="F3" s="57"/>
      <c r="G3" s="54"/>
      <c r="H3" s="77"/>
    </row>
    <row r="4" spans="1:8" ht="39.4" customHeight="1" x14ac:dyDescent="0.25">
      <c r="A4" s="78" t="s">
        <v>109</v>
      </c>
      <c r="B4" s="50"/>
      <c r="C4" s="50"/>
      <c r="D4" s="51"/>
      <c r="E4" s="49"/>
      <c r="F4" s="52"/>
      <c r="G4" s="49"/>
      <c r="H4" s="79"/>
    </row>
    <row r="5" spans="1:8" ht="39.4" customHeight="1" x14ac:dyDescent="0.25">
      <c r="A5" s="76" t="s">
        <v>110</v>
      </c>
      <c r="B5" s="55"/>
      <c r="C5" s="55"/>
      <c r="D5" s="56"/>
      <c r="E5" s="54"/>
      <c r="F5" s="57"/>
      <c r="G5" s="54"/>
      <c r="H5" s="77"/>
    </row>
    <row r="6" spans="1:8" ht="39.4" customHeight="1" x14ac:dyDescent="0.25">
      <c r="A6" s="78" t="s">
        <v>111</v>
      </c>
      <c r="B6" s="50"/>
      <c r="C6" s="50"/>
      <c r="D6" s="51"/>
      <c r="E6" s="49"/>
      <c r="F6" s="52"/>
      <c r="G6" s="49"/>
      <c r="H6" s="79"/>
    </row>
    <row r="7" spans="1:8" ht="39.4" customHeight="1" x14ac:dyDescent="0.25">
      <c r="A7" s="76" t="s">
        <v>112</v>
      </c>
      <c r="B7" s="55"/>
      <c r="C7" s="55"/>
      <c r="D7" s="56"/>
      <c r="E7" s="54"/>
      <c r="F7" s="57"/>
      <c r="G7" s="54"/>
      <c r="H7" s="77"/>
    </row>
    <row r="8" spans="1:8" ht="39.4" customHeight="1" x14ac:dyDescent="0.25">
      <c r="A8" s="78" t="s">
        <v>113</v>
      </c>
      <c r="B8" s="50"/>
      <c r="C8" s="50"/>
      <c r="D8" s="51"/>
      <c r="E8" s="49"/>
      <c r="F8" s="52"/>
      <c r="G8" s="49"/>
      <c r="H8" s="79"/>
    </row>
    <row r="9" spans="1:8" ht="39.4" customHeight="1" x14ac:dyDescent="0.25">
      <c r="A9" s="76" t="s">
        <v>114</v>
      </c>
      <c r="B9" s="55"/>
      <c r="C9" s="55"/>
      <c r="D9" s="56"/>
      <c r="E9" s="54"/>
      <c r="F9" s="57"/>
      <c r="G9" s="54"/>
      <c r="H9" s="77"/>
    </row>
    <row r="10" spans="1:8" ht="39.4" customHeight="1" x14ac:dyDescent="0.25">
      <c r="A10" s="78" t="s">
        <v>115</v>
      </c>
      <c r="B10" s="50"/>
      <c r="C10" s="50"/>
      <c r="D10" s="51"/>
      <c r="E10" s="49"/>
      <c r="F10" s="52"/>
      <c r="G10" s="49"/>
      <c r="H10" s="79"/>
    </row>
    <row r="11" spans="1:8" ht="39.4" customHeight="1" x14ac:dyDescent="0.25">
      <c r="A11" s="76" t="s">
        <v>116</v>
      </c>
      <c r="B11" s="55"/>
      <c r="C11" s="55"/>
      <c r="D11" s="56"/>
      <c r="E11" s="54"/>
      <c r="F11" s="57"/>
      <c r="G11" s="54"/>
      <c r="H11" s="77"/>
    </row>
    <row r="12" spans="1:8" ht="39.4" customHeight="1" x14ac:dyDescent="0.25">
      <c r="A12" s="80" t="s">
        <v>117</v>
      </c>
      <c r="B12" s="81"/>
      <c r="C12" s="81"/>
      <c r="D12" s="82"/>
      <c r="E12" s="83"/>
      <c r="F12" s="84"/>
      <c r="G12" s="83"/>
      <c r="H12" s="85"/>
    </row>
    <row r="13" spans="1:8" ht="39" customHeight="1" x14ac:dyDescent="0.25"/>
    <row r="14" spans="1:8" ht="39" customHeight="1" x14ac:dyDescent="0.25"/>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conditionalFormatting sqref="B2:B12">
    <cfRule type="cellIs" dxfId="31" priority="7" operator="equal">
      <formula>"Low"</formula>
    </cfRule>
    <cfRule type="cellIs" dxfId="30" priority="8" operator="equal">
      <formula>"Medium"</formula>
    </cfRule>
  </conditionalFormatting>
  <conditionalFormatting sqref="B2:C12">
    <cfRule type="cellIs" dxfId="29" priority="6" operator="equal">
      <formula>"High"</formula>
    </cfRule>
  </conditionalFormatting>
  <conditionalFormatting sqref="C2:C12">
    <cfRule type="cellIs" dxfId="28" priority="4" operator="equal">
      <formula>"Low"</formula>
    </cfRule>
    <cfRule type="cellIs" dxfId="2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AFF95DA8-5AB8-404A-987E-A462E964D65D}">
            <xm:f>Lists!$C$4</xm:f>
            <x14:dxf>
              <font>
                <color auto="1"/>
              </font>
              <fill>
                <patternFill>
                  <bgColor rgb="FFFF3300"/>
                </patternFill>
              </fill>
            </x14:dxf>
          </x14:cfRule>
          <x14:cfRule type="cellIs" priority="2" operator="equal" id="{C4BDD8FE-5A82-4EE0-B43E-50D045DD2897}">
            <xm:f>Lists!$C$3</xm:f>
            <x14:dxf>
              <font>
                <color auto="1"/>
              </font>
              <fill>
                <patternFill>
                  <bgColor rgb="FFFFC000"/>
                </patternFill>
              </fill>
            </x14:dxf>
          </x14:cfRule>
          <x14:cfRule type="cellIs" priority="3" operator="equal" id="{16123A68-B44C-46F5-9B1E-AF8424C799B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sheetPr codeName="Sheet11">
    <tabColor rgb="FFFFC000"/>
  </sheetPr>
  <dimension ref="A1:H12"/>
  <sheetViews>
    <sheetView workbookViewId="0">
      <selection activeCell="A2" sqref="A2"/>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0.25" customHeight="1" x14ac:dyDescent="0.25">
      <c r="A1" s="71" t="str">
        <f>Dashboard!B24</f>
        <v xml:space="preserve">Hold the Chief Fire Officer to account, ensuring that strategies and policies are consistent with the Core Code; </v>
      </c>
      <c r="B1" s="72" t="s">
        <v>0</v>
      </c>
      <c r="C1" s="72" t="s">
        <v>1</v>
      </c>
      <c r="D1" s="72" t="s">
        <v>2</v>
      </c>
      <c r="E1" s="72" t="s">
        <v>43</v>
      </c>
      <c r="F1" s="72" t="s">
        <v>44</v>
      </c>
      <c r="G1" s="72" t="s">
        <v>45</v>
      </c>
      <c r="H1" s="73" t="s">
        <v>46</v>
      </c>
    </row>
    <row r="2" spans="1:8" s="27" customFormat="1" ht="39.4"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118</v>
      </c>
      <c r="B3" s="55"/>
      <c r="C3" s="55"/>
      <c r="D3" s="56"/>
      <c r="E3" s="54"/>
      <c r="F3" s="57"/>
      <c r="G3" s="54"/>
      <c r="H3" s="77"/>
    </row>
    <row r="4" spans="1:8" ht="39.4" customHeight="1" x14ac:dyDescent="0.25">
      <c r="A4" s="78" t="s">
        <v>119</v>
      </c>
      <c r="B4" s="50"/>
      <c r="C4" s="50"/>
      <c r="D4" s="51"/>
      <c r="E4" s="49"/>
      <c r="F4" s="52"/>
      <c r="G4" s="49"/>
      <c r="H4" s="79"/>
    </row>
    <row r="5" spans="1:8" ht="39.4" customHeight="1" x14ac:dyDescent="0.25">
      <c r="A5" s="76" t="s">
        <v>120</v>
      </c>
      <c r="B5" s="55"/>
      <c r="C5" s="55"/>
      <c r="D5" s="56"/>
      <c r="E5" s="54"/>
      <c r="F5" s="57"/>
      <c r="G5" s="54"/>
      <c r="H5" s="77"/>
    </row>
    <row r="6" spans="1:8" ht="39.4" customHeight="1" x14ac:dyDescent="0.25">
      <c r="A6" s="78" t="s">
        <v>121</v>
      </c>
      <c r="B6" s="50"/>
      <c r="C6" s="50"/>
      <c r="D6" s="51"/>
      <c r="E6" s="49"/>
      <c r="F6" s="52"/>
      <c r="G6" s="49"/>
      <c r="H6" s="79"/>
    </row>
    <row r="7" spans="1:8" ht="39.4" customHeight="1" x14ac:dyDescent="0.25">
      <c r="A7" s="76" t="s">
        <v>122</v>
      </c>
      <c r="B7" s="55"/>
      <c r="C7" s="55"/>
      <c r="D7" s="56"/>
      <c r="E7" s="54"/>
      <c r="F7" s="57"/>
      <c r="G7" s="54"/>
      <c r="H7" s="77"/>
    </row>
    <row r="8" spans="1:8" ht="39.4" customHeight="1" x14ac:dyDescent="0.25">
      <c r="A8" s="78" t="s">
        <v>123</v>
      </c>
      <c r="B8" s="50"/>
      <c r="C8" s="50"/>
      <c r="D8" s="51"/>
      <c r="E8" s="49"/>
      <c r="F8" s="52"/>
      <c r="G8" s="49"/>
      <c r="H8" s="79"/>
    </row>
    <row r="9" spans="1:8" ht="39.4" customHeight="1" x14ac:dyDescent="0.25">
      <c r="A9" s="76" t="s">
        <v>124</v>
      </c>
      <c r="B9" s="55"/>
      <c r="C9" s="55"/>
      <c r="D9" s="56"/>
      <c r="E9" s="54"/>
      <c r="F9" s="57"/>
      <c r="G9" s="54"/>
      <c r="H9" s="77"/>
    </row>
    <row r="10" spans="1:8" ht="39.4" customHeight="1" x14ac:dyDescent="0.25">
      <c r="A10" s="78" t="s">
        <v>125</v>
      </c>
      <c r="B10" s="50"/>
      <c r="C10" s="50"/>
      <c r="D10" s="51"/>
      <c r="E10" s="49"/>
      <c r="F10" s="52"/>
      <c r="G10" s="49"/>
      <c r="H10" s="79"/>
    </row>
    <row r="11" spans="1:8" ht="39.4" customHeight="1" x14ac:dyDescent="0.25">
      <c r="A11" s="76" t="s">
        <v>126</v>
      </c>
      <c r="B11" s="55"/>
      <c r="C11" s="55"/>
      <c r="D11" s="56"/>
      <c r="E11" s="54"/>
      <c r="F11" s="57"/>
      <c r="G11" s="54"/>
      <c r="H11" s="77"/>
    </row>
    <row r="12" spans="1:8" ht="39.4" customHeight="1" x14ac:dyDescent="0.25">
      <c r="A12" s="80" t="s">
        <v>127</v>
      </c>
      <c r="B12" s="81"/>
      <c r="C12" s="81"/>
      <c r="D12" s="82"/>
      <c r="E12" s="83"/>
      <c r="F12" s="84"/>
      <c r="G12" s="83"/>
      <c r="H12" s="85"/>
    </row>
  </sheetData>
  <conditionalFormatting sqref="B2:B12">
    <cfRule type="cellIs" dxfId="23" priority="7" operator="equal">
      <formula>"Low"</formula>
    </cfRule>
    <cfRule type="cellIs" dxfId="22" priority="8" operator="equal">
      <formula>"Medium"</formula>
    </cfRule>
  </conditionalFormatting>
  <conditionalFormatting sqref="B2:C12">
    <cfRule type="cellIs" dxfId="21" priority="6" operator="equal">
      <formula>"High"</formula>
    </cfRule>
  </conditionalFormatting>
  <conditionalFormatting sqref="C2:C12">
    <cfRule type="cellIs" dxfId="20" priority="4" operator="equal">
      <formula>"Low"</formula>
    </cfRule>
    <cfRule type="cellIs" dxfId="1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F4C332D-1A1B-4BD7-8714-695C56A4F518}">
            <xm:f>Lists!$C$4</xm:f>
            <x14:dxf>
              <font>
                <color auto="1"/>
              </font>
              <fill>
                <patternFill>
                  <bgColor rgb="FFFF3300"/>
                </patternFill>
              </fill>
            </x14:dxf>
          </x14:cfRule>
          <x14:cfRule type="cellIs" priority="2" operator="equal" id="{2C9A0223-5ACE-4528-9590-F6C9B82740AA}">
            <xm:f>Lists!$C$3</xm:f>
            <x14:dxf>
              <font>
                <color auto="1"/>
              </font>
              <fill>
                <patternFill>
                  <bgColor rgb="FFFFC000"/>
                </patternFill>
              </fill>
            </x14:dxf>
          </x14:cfRule>
          <x14:cfRule type="cellIs" priority="3" operator="equal" id="{556D318D-3910-4458-B851-2AF3F14224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sheetPr codeName="Sheet12">
    <tabColor rgb="FFFFC000"/>
  </sheetPr>
  <dimension ref="A1:H12"/>
  <sheetViews>
    <sheetView workbookViewId="0">
      <selection activeCell="A2" sqref="A2"/>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45" x14ac:dyDescent="0.25">
      <c r="A1" s="71" t="str">
        <f>Dashboard!B25</f>
        <v>Play a proactive role in challenging and providing support to service leaders, when behaviours fall short of the standards set out in the Core Code</v>
      </c>
      <c r="B1" s="72" t="s">
        <v>0</v>
      </c>
      <c r="C1" s="72" t="s">
        <v>1</v>
      </c>
      <c r="D1" s="72" t="s">
        <v>2</v>
      </c>
      <c r="E1" s="72" t="s">
        <v>43</v>
      </c>
      <c r="F1" s="72" t="s">
        <v>44</v>
      </c>
      <c r="G1" s="72" t="s">
        <v>45</v>
      </c>
      <c r="H1" s="73" t="s">
        <v>46</v>
      </c>
    </row>
    <row r="2" spans="1:8" s="27" customFormat="1" ht="39.4"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128</v>
      </c>
      <c r="B3" s="55"/>
      <c r="C3" s="55"/>
      <c r="D3" s="56"/>
      <c r="E3" s="54"/>
      <c r="F3" s="57"/>
      <c r="G3" s="54"/>
      <c r="H3" s="77"/>
    </row>
    <row r="4" spans="1:8" ht="39.4" customHeight="1" x14ac:dyDescent="0.25">
      <c r="A4" s="78" t="s">
        <v>129</v>
      </c>
      <c r="B4" s="50"/>
      <c r="C4" s="50"/>
      <c r="D4" s="51"/>
      <c r="E4" s="49"/>
      <c r="F4" s="52"/>
      <c r="G4" s="49"/>
      <c r="H4" s="79"/>
    </row>
    <row r="5" spans="1:8" ht="39.4" customHeight="1" x14ac:dyDescent="0.25">
      <c r="A5" s="76" t="s">
        <v>130</v>
      </c>
      <c r="B5" s="55"/>
      <c r="C5" s="55"/>
      <c r="D5" s="56"/>
      <c r="E5" s="54"/>
      <c r="F5" s="57"/>
      <c r="G5" s="54"/>
      <c r="H5" s="77"/>
    </row>
    <row r="6" spans="1:8" ht="39.4" customHeight="1" x14ac:dyDescent="0.25">
      <c r="A6" s="78" t="s">
        <v>131</v>
      </c>
      <c r="B6" s="50"/>
      <c r="C6" s="50"/>
      <c r="D6" s="51"/>
      <c r="E6" s="49"/>
      <c r="F6" s="52"/>
      <c r="G6" s="49"/>
      <c r="H6" s="79"/>
    </row>
    <row r="7" spans="1:8" ht="39.4" customHeight="1" x14ac:dyDescent="0.25">
      <c r="A7" s="76" t="s">
        <v>132</v>
      </c>
      <c r="B7" s="55"/>
      <c r="C7" s="55"/>
      <c r="D7" s="56"/>
      <c r="E7" s="54"/>
      <c r="F7" s="57"/>
      <c r="G7" s="54"/>
      <c r="H7" s="77"/>
    </row>
    <row r="8" spans="1:8" ht="39.4" customHeight="1" x14ac:dyDescent="0.25">
      <c r="A8" s="78" t="s">
        <v>133</v>
      </c>
      <c r="B8" s="50"/>
      <c r="C8" s="50"/>
      <c r="D8" s="51"/>
      <c r="E8" s="49"/>
      <c r="F8" s="52"/>
      <c r="G8" s="49"/>
      <c r="H8" s="79"/>
    </row>
    <row r="9" spans="1:8" ht="39.4" customHeight="1" x14ac:dyDescent="0.25">
      <c r="A9" s="76" t="s">
        <v>134</v>
      </c>
      <c r="B9" s="55"/>
      <c r="C9" s="55"/>
      <c r="D9" s="56"/>
      <c r="E9" s="54"/>
      <c r="F9" s="57"/>
      <c r="G9" s="54"/>
      <c r="H9" s="77"/>
    </row>
    <row r="10" spans="1:8" ht="39.4" customHeight="1" x14ac:dyDescent="0.25">
      <c r="A10" s="78" t="s">
        <v>135</v>
      </c>
      <c r="B10" s="50"/>
      <c r="C10" s="50"/>
      <c r="D10" s="51"/>
      <c r="E10" s="49"/>
      <c r="F10" s="52"/>
      <c r="G10" s="49"/>
      <c r="H10" s="79"/>
    </row>
    <row r="11" spans="1:8" ht="39.4" customHeight="1" x14ac:dyDescent="0.25">
      <c r="A11" s="76" t="s">
        <v>136</v>
      </c>
      <c r="B11" s="55"/>
      <c r="C11" s="55"/>
      <c r="D11" s="56"/>
      <c r="E11" s="54"/>
      <c r="F11" s="57"/>
      <c r="G11" s="54"/>
      <c r="H11" s="77"/>
    </row>
    <row r="12" spans="1:8" ht="39.4" customHeight="1" x14ac:dyDescent="0.25">
      <c r="A12" s="80" t="s">
        <v>137</v>
      </c>
      <c r="B12" s="81"/>
      <c r="C12" s="81"/>
      <c r="D12" s="82"/>
      <c r="E12" s="83"/>
      <c r="F12" s="84"/>
      <c r="G12" s="83"/>
      <c r="H12" s="85"/>
    </row>
  </sheetData>
  <conditionalFormatting sqref="B2:B12">
    <cfRule type="cellIs" dxfId="15" priority="7" operator="equal">
      <formula>"Low"</formula>
    </cfRule>
    <cfRule type="cellIs" dxfId="14" priority="8" operator="equal">
      <formula>"Medium"</formula>
    </cfRule>
  </conditionalFormatting>
  <conditionalFormatting sqref="B2:C12">
    <cfRule type="cellIs" dxfId="13" priority="6" operator="equal">
      <formula>"High"</formula>
    </cfRule>
  </conditionalFormatting>
  <conditionalFormatting sqref="C2:C12">
    <cfRule type="cellIs" dxfId="12" priority="4" operator="equal">
      <formula>"Low"</formula>
    </cfRule>
    <cfRule type="cellIs" dxfId="1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2DBDDB1-F94D-407F-B575-E68A14C81DEA}">
            <xm:f>Lists!$C$4</xm:f>
            <x14:dxf>
              <font>
                <color auto="1"/>
              </font>
              <fill>
                <patternFill>
                  <bgColor rgb="FFFF3300"/>
                </patternFill>
              </fill>
            </x14:dxf>
          </x14:cfRule>
          <x14:cfRule type="cellIs" priority="2" operator="equal" id="{A9CA8609-53B4-4BF4-AA8C-ABD0F079FBC1}">
            <xm:f>Lists!$C$3</xm:f>
            <x14:dxf>
              <font>
                <color auto="1"/>
              </font>
              <fill>
                <patternFill>
                  <bgColor rgb="FFFFC000"/>
                </patternFill>
              </fill>
            </x14:dxf>
          </x14:cfRule>
          <x14:cfRule type="cellIs" priority="3" operator="equal" id="{1F0B435E-9C71-46B0-A8E5-A79BA08D334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sheetPr codeName="Sheet13">
    <tabColor rgb="FFFFC000"/>
  </sheetPr>
  <dimension ref="A1:H12"/>
  <sheetViews>
    <sheetView workbookViewId="0"/>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61.5" customHeight="1" x14ac:dyDescent="0.25">
      <c r="A1" s="71" t="str">
        <f>Dashboard!B26</f>
        <v>Ensure that investigations and disciplinary procedures involving a Principal Officer are carried out using the most appropriate means</v>
      </c>
      <c r="B1" s="72" t="s">
        <v>0</v>
      </c>
      <c r="C1" s="72" t="s">
        <v>1</v>
      </c>
      <c r="D1" s="72" t="s">
        <v>2</v>
      </c>
      <c r="E1" s="72" t="s">
        <v>43</v>
      </c>
      <c r="F1" s="72" t="s">
        <v>44</v>
      </c>
      <c r="G1" s="72" t="s">
        <v>45</v>
      </c>
      <c r="H1" s="73" t="s">
        <v>46</v>
      </c>
    </row>
    <row r="2" spans="1:8" s="27" customFormat="1" ht="39.4"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138</v>
      </c>
      <c r="B3" s="55"/>
      <c r="C3" s="55"/>
      <c r="D3" s="56"/>
      <c r="E3" s="54"/>
      <c r="F3" s="57"/>
      <c r="G3" s="54"/>
      <c r="H3" s="77"/>
    </row>
    <row r="4" spans="1:8" ht="39.4" customHeight="1" x14ac:dyDescent="0.25">
      <c r="A4" s="78" t="s">
        <v>139</v>
      </c>
      <c r="B4" s="50"/>
      <c r="C4" s="50"/>
      <c r="D4" s="51"/>
      <c r="E4" s="49"/>
      <c r="F4" s="52"/>
      <c r="G4" s="49"/>
      <c r="H4" s="79"/>
    </row>
    <row r="5" spans="1:8" ht="39.4" customHeight="1" x14ac:dyDescent="0.25">
      <c r="A5" s="76" t="s">
        <v>140</v>
      </c>
      <c r="B5" s="55"/>
      <c r="C5" s="55"/>
      <c r="D5" s="56"/>
      <c r="E5" s="54"/>
      <c r="F5" s="57"/>
      <c r="G5" s="54"/>
      <c r="H5" s="77"/>
    </row>
    <row r="6" spans="1:8" ht="39.4" customHeight="1" x14ac:dyDescent="0.25">
      <c r="A6" s="78" t="s">
        <v>141</v>
      </c>
      <c r="B6" s="50"/>
      <c r="C6" s="50"/>
      <c r="D6" s="51"/>
      <c r="E6" s="49"/>
      <c r="F6" s="52"/>
      <c r="G6" s="49"/>
      <c r="H6" s="79"/>
    </row>
    <row r="7" spans="1:8" ht="39.4" customHeight="1" x14ac:dyDescent="0.25">
      <c r="A7" s="76" t="s">
        <v>142</v>
      </c>
      <c r="B7" s="55"/>
      <c r="C7" s="55"/>
      <c r="D7" s="56"/>
      <c r="E7" s="54"/>
      <c r="F7" s="57"/>
      <c r="G7" s="54"/>
      <c r="H7" s="77"/>
    </row>
    <row r="8" spans="1:8" ht="39.4" customHeight="1" x14ac:dyDescent="0.25">
      <c r="A8" s="78" t="s">
        <v>143</v>
      </c>
      <c r="B8" s="50"/>
      <c r="C8" s="50"/>
      <c r="D8" s="51"/>
      <c r="E8" s="49"/>
      <c r="F8" s="52"/>
      <c r="G8" s="49"/>
      <c r="H8" s="79"/>
    </row>
    <row r="9" spans="1:8" ht="39.4" customHeight="1" x14ac:dyDescent="0.25">
      <c r="A9" s="76" t="s">
        <v>144</v>
      </c>
      <c r="B9" s="55"/>
      <c r="C9" s="55"/>
      <c r="D9" s="56"/>
      <c r="E9" s="54"/>
      <c r="F9" s="57"/>
      <c r="G9" s="54"/>
      <c r="H9" s="77"/>
    </row>
    <row r="10" spans="1:8" ht="39.4" customHeight="1" x14ac:dyDescent="0.25">
      <c r="A10" s="78" t="s">
        <v>145</v>
      </c>
      <c r="B10" s="50"/>
      <c r="C10" s="50"/>
      <c r="D10" s="51"/>
      <c r="E10" s="49"/>
      <c r="F10" s="52"/>
      <c r="G10" s="49"/>
      <c r="H10" s="79"/>
    </row>
    <row r="11" spans="1:8" ht="39.4" customHeight="1" x14ac:dyDescent="0.25">
      <c r="A11" s="76" t="s">
        <v>146</v>
      </c>
      <c r="B11" s="55"/>
      <c r="C11" s="55"/>
      <c r="D11" s="56"/>
      <c r="E11" s="54"/>
      <c r="F11" s="57"/>
      <c r="G11" s="54"/>
      <c r="H11" s="77"/>
    </row>
    <row r="12" spans="1:8" ht="39.4" customHeight="1" x14ac:dyDescent="0.25">
      <c r="A12" s="80" t="s">
        <v>147</v>
      </c>
      <c r="B12" s="81"/>
      <c r="C12" s="81"/>
      <c r="D12" s="82"/>
      <c r="E12" s="83"/>
      <c r="F12" s="84"/>
      <c r="G12" s="83"/>
      <c r="H12" s="85"/>
    </row>
  </sheetData>
  <conditionalFormatting sqref="B2:B12">
    <cfRule type="cellIs" dxfId="7" priority="7" operator="equal">
      <formula>"Low"</formula>
    </cfRule>
    <cfRule type="cellIs" dxfId="6" priority="8" operator="equal">
      <formula>"Medium"</formula>
    </cfRule>
  </conditionalFormatting>
  <conditionalFormatting sqref="B2:C12">
    <cfRule type="cellIs" dxfId="5" priority="6" operator="equal">
      <formula>"High"</formula>
    </cfRule>
  </conditionalFormatting>
  <conditionalFormatting sqref="C2:C12">
    <cfRule type="cellIs" dxfId="4" priority="4" operator="equal">
      <formula>"Low"</formula>
    </cfRule>
    <cfRule type="cellIs" dxfId="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D700930F-CEC7-4FB4-B832-07F10FEB5554}">
            <xm:f>Lists!$C$4</xm:f>
            <x14:dxf>
              <font>
                <color auto="1"/>
              </font>
              <fill>
                <patternFill>
                  <bgColor rgb="FFFF3300"/>
                </patternFill>
              </fill>
            </x14:dxf>
          </x14:cfRule>
          <x14:cfRule type="cellIs" priority="2" operator="equal" id="{227008D2-53B6-46E5-BC9F-A5995E4460BC}">
            <xm:f>Lists!$C$3</xm:f>
            <x14:dxf>
              <font>
                <color auto="1"/>
              </font>
              <fill>
                <patternFill>
                  <bgColor rgb="FFFFC000"/>
                </patternFill>
              </fill>
            </x14:dxf>
          </x14:cfRule>
          <x14:cfRule type="cellIs" priority="3" operator="equal" id="{CA5C5569-8C93-48B3-9CB5-BEFB2F5E16F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sheetPr codeName="Sheet2"/>
  <dimension ref="A1"/>
  <sheetViews>
    <sheetView workbookViewId="0">
      <selection activeCell="S15" sqref="S15"/>
    </sheetView>
  </sheetViews>
  <sheetFormatPr defaultRowHeight="15" x14ac:dyDescent="0.25"/>
  <sheetData/>
  <pageMargins left="0.7" right="0.7" top="0.75" bottom="0.75"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00B4-0208-4F33-B426-0224EE6FE99E}">
  <sheetPr>
    <tabColor rgb="FF00B050"/>
  </sheetPr>
  <dimension ref="A1:H35"/>
  <sheetViews>
    <sheetView tabSelected="1" topLeftCell="A3" zoomScale="72" zoomScaleNormal="100" workbookViewId="0">
      <selection activeCell="E6" sqref="E6"/>
    </sheetView>
  </sheetViews>
  <sheetFormatPr defaultRowHeight="15" x14ac:dyDescent="0.25"/>
  <cols>
    <col min="1" max="1" width="12" customWidth="1"/>
    <col min="2" max="2" width="78.28515625" customWidth="1"/>
    <col min="3" max="4" width="11" customWidth="1"/>
    <col min="5" max="5" width="43.140625" style="98" customWidth="1"/>
    <col min="6" max="6" width="43" style="98" customWidth="1"/>
    <col min="7" max="7" width="43.28515625" style="98" customWidth="1"/>
    <col min="8" max="8" width="63.140625" style="98" customWidth="1"/>
  </cols>
  <sheetData>
    <row r="1" spans="1:8" s="2" customFormat="1" ht="26.25" customHeight="1" x14ac:dyDescent="0.25">
      <c r="A1" s="100"/>
      <c r="B1" s="99" t="str">
        <f>Dashboard!I4</f>
        <v>CRMP</v>
      </c>
      <c r="C1" s="104" t="s">
        <v>22</v>
      </c>
      <c r="D1" s="105"/>
      <c r="E1" s="105"/>
      <c r="F1" s="105"/>
      <c r="G1" s="106"/>
      <c r="H1" s="101"/>
    </row>
    <row r="2" spans="1:8" s="89" customFormat="1" ht="63.75" customHeight="1" x14ac:dyDescent="0.25">
      <c r="A2" s="86" t="s">
        <v>23</v>
      </c>
      <c r="B2" s="86" t="s">
        <v>24</v>
      </c>
      <c r="C2" s="86" t="s">
        <v>0</v>
      </c>
      <c r="D2" s="86" t="s">
        <v>1</v>
      </c>
      <c r="E2" s="87" t="s">
        <v>25</v>
      </c>
      <c r="F2" s="87" t="s">
        <v>26</v>
      </c>
      <c r="G2" s="87" t="s">
        <v>27</v>
      </c>
      <c r="H2" s="88" t="s">
        <v>28</v>
      </c>
    </row>
    <row r="3" spans="1:8" s="93" customFormat="1" ht="110.25" customHeight="1" x14ac:dyDescent="0.25">
      <c r="A3" s="90"/>
      <c r="B3" s="90"/>
      <c r="C3" s="90"/>
      <c r="D3" s="90"/>
      <c r="E3" s="91" t="s">
        <v>29</v>
      </c>
      <c r="F3" s="91" t="s">
        <v>30</v>
      </c>
      <c r="G3" s="92" t="s">
        <v>31</v>
      </c>
      <c r="H3" s="91" t="s">
        <v>32</v>
      </c>
    </row>
    <row r="4" spans="1:8" ht="44.25" customHeight="1" x14ac:dyDescent="0.25">
      <c r="A4" s="94">
        <f>Dashboard!A15</f>
        <v>1</v>
      </c>
      <c r="B4" s="27" t="str">
        <f>Dashboard!B15</f>
        <v>Proactively adopt the Core Code and be able to demonstrate that the service is fully committed to fulfilling it</v>
      </c>
      <c r="C4" s="102"/>
      <c r="D4" s="102"/>
      <c r="E4" s="95"/>
      <c r="F4" s="95"/>
      <c r="G4" s="95"/>
      <c r="H4" s="95"/>
    </row>
    <row r="5" spans="1:8" ht="76.5" customHeight="1" x14ac:dyDescent="0.25">
      <c r="A5" s="94">
        <f>Dashboard!A16</f>
        <v>2</v>
      </c>
      <c r="B5" s="27" t="str">
        <f>Dashboard!B16</f>
        <v>Demonstrate how the Core Code is embedded into its decision-making, policies, procedures, processes and aligned with its own local values, if applicable</v>
      </c>
      <c r="C5" s="102"/>
      <c r="D5" s="102"/>
      <c r="E5" s="95"/>
      <c r="F5" s="95"/>
      <c r="G5" s="95"/>
      <c r="H5" s="95"/>
    </row>
    <row r="6" spans="1:8" ht="73.5" customHeight="1" x14ac:dyDescent="0.25">
      <c r="A6" s="94">
        <f>Dashboard!A17</f>
        <v>3</v>
      </c>
      <c r="B6" s="27" t="str">
        <f>Dashboard!B17</f>
        <v>Provide training and support to all those who work for, or on behalf of, a service to ensure they fully understand their responsibilities in upholding the Core Code and what this looks like in practice</v>
      </c>
      <c r="C6" s="102"/>
      <c r="D6" s="102"/>
      <c r="E6" s="95"/>
      <c r="F6" s="95"/>
      <c r="G6" s="95"/>
      <c r="H6" s="95"/>
    </row>
    <row r="7" spans="1:8" ht="49.5" customHeight="1" x14ac:dyDescent="0.25">
      <c r="A7" s="94">
        <f>Dashboard!A18</f>
        <v>4</v>
      </c>
      <c r="B7" s="27" t="str">
        <f>Dashboard!B18</f>
        <v>Put strategies, policies and performance measures are in place to promote and embed a positive and inclusive culture</v>
      </c>
      <c r="C7" s="102"/>
      <c r="D7" s="102"/>
      <c r="E7" s="95"/>
      <c r="F7" s="95"/>
      <c r="G7" s="95"/>
      <c r="H7" s="95"/>
    </row>
    <row r="8" spans="1:8" ht="39.75" customHeight="1" x14ac:dyDescent="0.25">
      <c r="A8" s="94">
        <f>Dashboard!A19</f>
        <v>5</v>
      </c>
      <c r="B8" s="27" t="str">
        <f>Dashboard!B19</f>
        <v>Monitor and measure performance in relation to culture and the Core Code to drive continuous improvement</v>
      </c>
      <c r="C8" s="102"/>
      <c r="D8" s="102"/>
      <c r="E8" s="95"/>
      <c r="F8" s="95"/>
      <c r="G8" s="95"/>
      <c r="H8" s="95"/>
    </row>
    <row r="9" spans="1:8" ht="51" customHeight="1" x14ac:dyDescent="0.25">
      <c r="A9" s="94">
        <f>Dashboard!A21</f>
        <v>6</v>
      </c>
      <c r="B9" s="27" t="str">
        <f>Dashboard!B21</f>
        <v>Understand and respect the Core Code and their responsibility to role model this through their behaviour</v>
      </c>
      <c r="C9" s="102"/>
      <c r="D9" s="102"/>
      <c r="E9" s="95"/>
      <c r="F9" s="95"/>
      <c r="G9" s="95"/>
      <c r="H9" s="95"/>
    </row>
    <row r="10" spans="1:8" ht="48" customHeight="1" x14ac:dyDescent="0.25">
      <c r="A10" s="94">
        <f>Dashboard!A22</f>
        <v>7</v>
      </c>
      <c r="B10" s="27" t="str">
        <f>Dashboard!B22</f>
        <v>Actively promote the principles of the Core Code and use mechanisms to safely challenge or raise concerns about behaviours that do not meet them</v>
      </c>
      <c r="C10" s="102"/>
      <c r="D10" s="102"/>
      <c r="E10" s="95"/>
      <c r="F10" s="95"/>
      <c r="G10" s="95"/>
      <c r="H10" s="95"/>
    </row>
    <row r="11" spans="1:8" ht="43.5" customHeight="1" x14ac:dyDescent="0.25">
      <c r="A11" s="94">
        <f>Dashboard!A24</f>
        <v>8</v>
      </c>
      <c r="B11" s="27" t="str">
        <f>Dashboard!B24</f>
        <v xml:space="preserve">Hold the Chief Fire Officer to account, ensuring that strategies and policies are consistent with the Core Code; </v>
      </c>
      <c r="C11" s="102"/>
      <c r="D11" s="102"/>
      <c r="E11" s="95"/>
      <c r="F11" s="95"/>
      <c r="G11" s="95"/>
      <c r="H11" s="95"/>
    </row>
    <row r="12" spans="1:8" ht="90" x14ac:dyDescent="0.25">
      <c r="A12" s="94">
        <f>Dashboard!A25</f>
        <v>9</v>
      </c>
      <c r="B12" s="27" t="str">
        <f>Dashboard!B25</f>
        <v>Play a proactive role in challenging and providing support to service leaders, when behaviours fall short of the standards set out in the Core Code</v>
      </c>
      <c r="C12" s="102"/>
      <c r="D12" s="102"/>
      <c r="E12" s="95"/>
      <c r="F12" s="95"/>
      <c r="G12" s="95"/>
      <c r="H12" s="95"/>
    </row>
    <row r="13" spans="1:8" ht="61.5" customHeight="1" x14ac:dyDescent="0.25">
      <c r="A13" s="94">
        <f>Dashboard!A26</f>
        <v>10</v>
      </c>
      <c r="B13" s="27" t="str">
        <f>Dashboard!B26</f>
        <v>Ensure that investigations and disciplinary procedures involving a Principal Officer are carried out using the most appropriate means</v>
      </c>
      <c r="C13" s="102"/>
      <c r="D13" s="102"/>
      <c r="E13" s="95"/>
      <c r="F13" s="95"/>
      <c r="G13" s="95"/>
      <c r="H13" s="95"/>
    </row>
    <row r="14" spans="1:8" ht="51" customHeight="1" x14ac:dyDescent="0.25">
      <c r="A14" s="94"/>
      <c r="B14" s="27"/>
      <c r="C14" s="102"/>
      <c r="D14" s="102"/>
      <c r="E14" s="95"/>
      <c r="F14" s="95"/>
      <c r="G14" s="95"/>
      <c r="H14" s="95"/>
    </row>
    <row r="15" spans="1:8" ht="66" customHeight="1" x14ac:dyDescent="0.25">
      <c r="A15" s="94"/>
      <c r="B15" s="27"/>
      <c r="C15" s="102"/>
      <c r="D15" s="102"/>
      <c r="E15" s="95"/>
      <c r="F15" s="95"/>
      <c r="G15" s="95"/>
      <c r="H15" s="95"/>
    </row>
    <row r="16" spans="1:8" ht="62.25" customHeight="1" x14ac:dyDescent="0.25">
      <c r="A16" s="94"/>
      <c r="B16" s="27"/>
      <c r="C16" s="102"/>
      <c r="D16" s="102"/>
      <c r="E16" s="95"/>
      <c r="F16" s="95"/>
      <c r="G16" s="95"/>
      <c r="H16" s="95"/>
    </row>
    <row r="17" spans="1:8" ht="41.25" customHeight="1" x14ac:dyDescent="0.25">
      <c r="A17" s="94"/>
      <c r="B17" s="27"/>
      <c r="C17" s="102"/>
      <c r="D17" s="102"/>
      <c r="E17" s="95"/>
      <c r="F17" s="95"/>
      <c r="G17" s="95"/>
      <c r="H17" s="95"/>
    </row>
    <row r="18" spans="1:8" ht="144" customHeight="1" x14ac:dyDescent="0.25">
      <c r="A18" s="94"/>
      <c r="B18" s="96"/>
      <c r="C18" s="102"/>
      <c r="D18" s="102"/>
      <c r="E18" s="95"/>
      <c r="F18" s="95"/>
      <c r="G18" s="95"/>
      <c r="H18" s="95"/>
    </row>
    <row r="19" spans="1:8" ht="62.25" customHeight="1" x14ac:dyDescent="0.25">
      <c r="A19" s="94"/>
      <c r="B19" s="96"/>
      <c r="C19" s="102"/>
      <c r="D19" s="102"/>
      <c r="E19" s="95"/>
      <c r="F19" s="95"/>
      <c r="G19" s="95"/>
      <c r="H19" s="95"/>
    </row>
    <row r="20" spans="1:8" ht="67.5" customHeight="1" x14ac:dyDescent="0.25">
      <c r="A20" s="94"/>
      <c r="B20" s="96"/>
      <c r="C20" s="102"/>
      <c r="D20" s="102"/>
      <c r="E20" s="95"/>
      <c r="F20" s="95"/>
      <c r="G20" s="95"/>
      <c r="H20" s="95"/>
    </row>
    <row r="21" spans="1:8" ht="110.25" customHeight="1" x14ac:dyDescent="0.25">
      <c r="A21" s="94"/>
      <c r="B21" s="96"/>
      <c r="C21" s="102"/>
      <c r="D21" s="102"/>
      <c r="E21" s="95"/>
      <c r="F21" s="95"/>
      <c r="G21" s="95"/>
      <c r="H21" s="95"/>
    </row>
    <row r="22" spans="1:8" ht="54" customHeight="1" x14ac:dyDescent="0.25">
      <c r="A22" s="94"/>
      <c r="B22" s="96"/>
      <c r="C22" s="102"/>
      <c r="D22" s="102"/>
      <c r="E22" s="95"/>
      <c r="F22" s="95"/>
      <c r="G22" s="95"/>
      <c r="H22" s="95"/>
    </row>
    <row r="23" spans="1:8" ht="54.95" customHeight="1" x14ac:dyDescent="0.25">
      <c r="A23" s="94"/>
      <c r="B23" s="96"/>
      <c r="C23" s="102"/>
      <c r="D23" s="102"/>
      <c r="E23" s="95"/>
      <c r="F23" s="95"/>
      <c r="G23" s="95"/>
      <c r="H23" s="95"/>
    </row>
    <row r="24" spans="1:8" ht="120" customHeight="1" x14ac:dyDescent="0.25">
      <c r="A24" s="94"/>
      <c r="B24" s="96"/>
      <c r="C24" s="102"/>
      <c r="D24" s="102"/>
      <c r="E24" s="95"/>
      <c r="F24" s="95"/>
      <c r="G24" s="95"/>
      <c r="H24" s="95"/>
    </row>
    <row r="25" spans="1:8" ht="68.25" customHeight="1" x14ac:dyDescent="0.25">
      <c r="A25" s="94"/>
      <c r="B25" s="96"/>
      <c r="C25" s="102"/>
      <c r="D25" s="102"/>
      <c r="E25" s="95"/>
      <c r="F25" s="95"/>
      <c r="G25" s="95"/>
      <c r="H25" s="95"/>
    </row>
    <row r="26" spans="1:8" ht="57.75" customHeight="1" x14ac:dyDescent="0.25">
      <c r="A26" s="94"/>
      <c r="B26" s="27"/>
      <c r="C26" s="102"/>
      <c r="D26" s="102"/>
      <c r="E26" s="95"/>
      <c r="F26" s="95"/>
      <c r="G26" s="95"/>
      <c r="H26" s="95"/>
    </row>
    <row r="27" spans="1:8" ht="27" customHeight="1" x14ac:dyDescent="0.25">
      <c r="A27" s="94"/>
      <c r="B27" s="27"/>
      <c r="C27" s="102"/>
      <c r="D27" s="102"/>
      <c r="E27" s="95"/>
      <c r="F27" s="95"/>
      <c r="G27" s="95"/>
      <c r="H27" s="95"/>
    </row>
    <row r="28" spans="1:8" ht="55.5" customHeight="1" x14ac:dyDescent="0.25">
      <c r="A28" s="97"/>
      <c r="B28" s="96"/>
      <c r="C28" s="102"/>
      <c r="D28" s="102"/>
      <c r="E28" s="95"/>
      <c r="F28" s="95"/>
      <c r="G28" s="95"/>
      <c r="H28" s="95"/>
    </row>
    <row r="29" spans="1:8" ht="66.75" customHeight="1" x14ac:dyDescent="0.25">
      <c r="A29" s="97"/>
      <c r="B29" s="96"/>
      <c r="C29" s="102"/>
      <c r="D29" s="102"/>
      <c r="E29" s="95"/>
      <c r="F29" s="95"/>
      <c r="G29" s="95"/>
      <c r="H29" s="95"/>
    </row>
    <row r="30" spans="1:8" ht="54" customHeight="1" x14ac:dyDescent="0.25">
      <c r="A30" s="97"/>
      <c r="B30" s="96"/>
      <c r="C30" s="102"/>
      <c r="D30" s="102"/>
      <c r="E30" s="95"/>
      <c r="F30" s="95"/>
      <c r="G30" s="95"/>
      <c r="H30" s="95"/>
    </row>
    <row r="31" spans="1:8" ht="52.5" customHeight="1" x14ac:dyDescent="0.25">
      <c r="A31" s="97"/>
      <c r="B31" s="96"/>
      <c r="C31" s="102"/>
      <c r="D31" s="102"/>
      <c r="E31" s="95"/>
      <c r="F31" s="95"/>
      <c r="G31" s="95"/>
      <c r="H31" s="95"/>
    </row>
    <row r="32" spans="1:8" ht="57.75" customHeight="1" x14ac:dyDescent="0.25">
      <c r="A32" s="97"/>
      <c r="B32" s="96"/>
      <c r="C32" s="102"/>
      <c r="D32" s="102"/>
      <c r="E32" s="95"/>
      <c r="F32" s="95"/>
      <c r="G32" s="95"/>
      <c r="H32" s="95"/>
    </row>
    <row r="33" spans="1:8" ht="51" customHeight="1" x14ac:dyDescent="0.25">
      <c r="A33" s="94"/>
      <c r="B33" s="27"/>
      <c r="C33" s="102"/>
      <c r="D33" s="102"/>
      <c r="E33" s="95"/>
      <c r="F33" s="95"/>
      <c r="G33" s="95"/>
      <c r="H33" s="95"/>
    </row>
    <row r="34" spans="1:8" ht="67.5" customHeight="1" x14ac:dyDescent="0.25">
      <c r="A34" s="94"/>
      <c r="B34" s="27"/>
      <c r="C34" s="102"/>
      <c r="D34" s="102"/>
      <c r="E34" s="95"/>
      <c r="F34" s="95"/>
      <c r="G34" s="95"/>
      <c r="H34" s="95"/>
    </row>
    <row r="35" spans="1:8" ht="39.75" customHeight="1" x14ac:dyDescent="0.25">
      <c r="A35" s="94"/>
      <c r="B35" s="27"/>
      <c r="C35" s="102"/>
      <c r="D35" s="102"/>
      <c r="E35" s="95"/>
      <c r="F35" s="95"/>
      <c r="G35" s="95"/>
      <c r="H35" s="95"/>
    </row>
  </sheetData>
  <mergeCells count="1">
    <mergeCell ref="C1:G1"/>
  </mergeCells>
  <pageMargins left="0.70866141732283472" right="0.70866141732283472" top="0.74803149606299213" bottom="0.74803149606299213" header="0.31496062992125984" footer="0.31496062992125984"/>
  <pageSetup paperSize="8" scale="65" orientation="landscape" horizontalDpi="4294967293" verticalDpi="0" r:id="rId1"/>
  <rowBreaks count="2" manualBreakCount="2">
    <brk id="15" max="16383" man="1"/>
    <brk id="25" max="16383" man="1"/>
  </rowBreak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AE8CA039-6867-4718-89F4-7606AD76853F}">
            <xm:f>NOT(ISERROR(SEARCH(#REF!,E3)))</xm:f>
            <xm:f>#REF!</xm:f>
            <x14:dxf>
              <fill>
                <patternFill>
                  <bgColor theme="4" tint="0.79998168889431442"/>
                </patternFill>
              </fill>
            </x14:dxf>
          </x14:cfRule>
          <x14:cfRule type="containsText" priority="2" operator="containsText" id="{59660CCF-B040-4FE7-A02E-3FAEC64CA145}">
            <xm:f>NOT(ISERROR(SEARCH(#REF!,E3)))</xm:f>
            <xm:f>#REF!</xm:f>
            <x14:dxf>
              <fill>
                <patternFill>
                  <bgColor theme="4" tint="0.39994506668294322"/>
                </patternFill>
              </fill>
            </x14:dxf>
          </x14:cfRule>
          <x14:cfRule type="containsText" priority="3" operator="containsText" id="{3D48447D-44CB-468D-A5C9-493BC18C87D3}">
            <xm:f>NOT(ISERROR(SEARCH(#REF!,E3)))</xm:f>
            <xm:f>#REF!</xm:f>
            <x14:dxf>
              <font>
                <color theme="0"/>
              </font>
              <fill>
                <patternFill>
                  <bgColor theme="4" tint="-0.24994659260841701"/>
                </patternFill>
              </fill>
            </x14:dxf>
          </x14:cfRule>
          <xm:sqref>E3:F35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7A7227D-8CA0-41E7-B0AD-B25981DE3F4E}">
          <x14:formula1>
            <xm:f>Lists!$A$2:$A$4</xm:f>
          </x14:formula1>
          <xm:sqref>C4:C35</xm:sqref>
        </x14:dataValidation>
        <x14:dataValidation type="list" allowBlank="1" showInputMessage="1" showErrorMessage="1" xr:uid="{A33D3B38-BF42-495E-87BF-01731710BCED}">
          <x14:formula1>
            <xm:f>Lists!$B$2:$B$4</xm:f>
          </x14:formula1>
          <xm:sqref>D4:D35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codeName="Sheet3">
    <tabColor rgb="FF0070C0"/>
  </sheetPr>
  <dimension ref="A2:L28"/>
  <sheetViews>
    <sheetView showGridLines="0" zoomScale="76" zoomScaleNormal="110" workbookViewId="0">
      <selection activeCell="N16" sqref="N16"/>
    </sheetView>
  </sheetViews>
  <sheetFormatPr defaultColWidth="9" defaultRowHeight="18" customHeight="1" x14ac:dyDescent="0.25"/>
  <cols>
    <col min="1" max="1" width="9" style="2"/>
    <col min="2" max="2" width="53.5703125" style="2" customWidth="1"/>
    <col min="3" max="11" width="8.7109375" style="2" customWidth="1"/>
    <col min="12" max="16384" width="9" style="2"/>
  </cols>
  <sheetData>
    <row r="2" spans="1:12" ht="25.5" customHeight="1" x14ac:dyDescent="0.25"/>
    <row r="4" spans="1:12" ht="21.75" customHeight="1" x14ac:dyDescent="0.25">
      <c r="E4" s="107" t="s">
        <v>33</v>
      </c>
      <c r="F4" s="107"/>
      <c r="G4" s="107"/>
      <c r="H4" s="39"/>
      <c r="I4" s="108" t="s">
        <v>34</v>
      </c>
      <c r="J4" s="109"/>
      <c r="K4" s="109"/>
      <c r="L4" s="110"/>
    </row>
    <row r="5" spans="1:12" ht="18" customHeight="1" thickBot="1" x14ac:dyDescent="0.3"/>
    <row r="6" spans="1:12" ht="20.65" customHeight="1" thickTop="1" thickBot="1" x14ac:dyDescent="0.3">
      <c r="B6" s="127" t="s">
        <v>35</v>
      </c>
      <c r="C6" s="127"/>
      <c r="D6" s="127"/>
      <c r="E6" s="127"/>
      <c r="F6" s="127"/>
      <c r="G6" s="127"/>
      <c r="I6" s="117" t="s">
        <v>36</v>
      </c>
      <c r="J6" s="118"/>
      <c r="K6" s="118"/>
      <c r="L6" s="119"/>
    </row>
    <row r="7" spans="1:12" ht="20.65" customHeight="1" thickBot="1" x14ac:dyDescent="0.3">
      <c r="B7" s="19" t="s">
        <v>37</v>
      </c>
      <c r="C7" s="126"/>
      <c r="D7" s="126"/>
      <c r="E7" s="126"/>
      <c r="F7" s="126"/>
      <c r="G7" s="126"/>
      <c r="I7" s="120"/>
      <c r="J7" s="121"/>
      <c r="K7" s="121"/>
      <c r="L7" s="122"/>
    </row>
    <row r="8" spans="1:12" ht="20.65" customHeight="1" thickBot="1" x14ac:dyDescent="0.3">
      <c r="B8" s="19" t="s">
        <v>38</v>
      </c>
      <c r="C8" s="126"/>
      <c r="D8" s="126"/>
      <c r="E8" s="126"/>
      <c r="F8" s="126"/>
      <c r="G8" s="126"/>
      <c r="I8" s="120"/>
      <c r="J8" s="121"/>
      <c r="K8" s="121"/>
      <c r="L8" s="122"/>
    </row>
    <row r="9" spans="1:12" ht="20.65" customHeight="1" thickBot="1" x14ac:dyDescent="0.3">
      <c r="B9" s="19" t="s">
        <v>39</v>
      </c>
      <c r="C9" s="126"/>
      <c r="D9" s="126"/>
      <c r="E9" s="126"/>
      <c r="F9" s="126"/>
      <c r="G9" s="126"/>
      <c r="I9" s="120"/>
      <c r="J9" s="121"/>
      <c r="K9" s="121"/>
      <c r="L9" s="122"/>
    </row>
    <row r="10" spans="1:12" ht="20.65" customHeight="1" thickBot="1" x14ac:dyDescent="0.3">
      <c r="B10" s="19" t="s">
        <v>40</v>
      </c>
      <c r="C10" s="126"/>
      <c r="D10" s="126"/>
      <c r="E10" s="126"/>
      <c r="F10" s="126"/>
      <c r="G10" s="126"/>
      <c r="I10" s="123"/>
      <c r="J10" s="124"/>
      <c r="K10" s="124"/>
      <c r="L10" s="125"/>
    </row>
    <row r="11" spans="1:12" ht="18" customHeight="1" x14ac:dyDescent="0.25">
      <c r="B11" s="18"/>
      <c r="C11" s="18"/>
      <c r="D11"/>
    </row>
    <row r="12" spans="1:12" ht="18" customHeight="1" x14ac:dyDescent="0.25">
      <c r="A12" s="111" t="s">
        <v>23</v>
      </c>
      <c r="B12" s="111" t="s">
        <v>24</v>
      </c>
      <c r="C12" s="115" t="s">
        <v>0</v>
      </c>
      <c r="D12" s="115"/>
      <c r="E12" s="115"/>
      <c r="F12" s="116" t="s">
        <v>1</v>
      </c>
      <c r="G12" s="116"/>
      <c r="H12" s="116"/>
      <c r="I12" s="112" t="s">
        <v>2</v>
      </c>
      <c r="J12" s="113"/>
      <c r="K12" s="113"/>
      <c r="L12" s="114"/>
    </row>
    <row r="13" spans="1:12" s="5" customFormat="1" ht="31.15" customHeight="1" x14ac:dyDescent="0.25">
      <c r="A13" s="111"/>
      <c r="B13" s="111"/>
      <c r="C13" s="6" t="s">
        <v>7</v>
      </c>
      <c r="D13" s="7" t="s">
        <v>5</v>
      </c>
      <c r="E13" s="8" t="s">
        <v>3</v>
      </c>
      <c r="F13" s="6" t="s">
        <v>7</v>
      </c>
      <c r="G13" s="7" t="s">
        <v>5</v>
      </c>
      <c r="H13" s="8" t="s">
        <v>3</v>
      </c>
      <c r="I13" s="9" t="s">
        <v>4</v>
      </c>
      <c r="J13" s="10" t="s">
        <v>6</v>
      </c>
      <c r="K13" s="11" t="s">
        <v>8</v>
      </c>
      <c r="L13" s="14" t="s">
        <v>41</v>
      </c>
    </row>
    <row r="14" spans="1:12" s="5" customFormat="1" ht="31.15" customHeight="1" x14ac:dyDescent="0.25">
      <c r="A14" s="135" t="s">
        <v>152</v>
      </c>
      <c r="B14" s="136"/>
      <c r="C14" s="136"/>
      <c r="D14" s="136"/>
      <c r="E14" s="136"/>
      <c r="F14" s="136"/>
      <c r="G14" s="136"/>
      <c r="H14" s="136"/>
      <c r="I14" s="136"/>
      <c r="J14" s="136"/>
      <c r="K14" s="136"/>
      <c r="L14" s="137"/>
    </row>
    <row r="15" spans="1:12" ht="82.5" customHeight="1" x14ac:dyDescent="0.25">
      <c r="A15" s="130">
        <v>1</v>
      </c>
      <c r="B15" s="128" t="s">
        <v>148</v>
      </c>
      <c r="C15" s="131">
        <f>COUNTIF('Criteria 1'!$B$3:$B$50,"Low")</f>
        <v>0</v>
      </c>
      <c r="D15" s="131">
        <f>COUNTIF('Criteria 1'!$B$3:$B$50,"Medium")</f>
        <v>0</v>
      </c>
      <c r="E15" s="131">
        <f>COUNTIF('Criteria 1'!$B$3:$B$50,"High")</f>
        <v>0</v>
      </c>
      <c r="F15" s="132">
        <f>COUNTIF('Criteria 1'!$C$3:$C$50,"Low")</f>
        <v>0</v>
      </c>
      <c r="G15" s="132">
        <f>COUNTIF('Criteria 1'!$C$3:$C$50,"Medium")</f>
        <v>0</v>
      </c>
      <c r="H15" s="132">
        <f>COUNTIF('Criteria 1'!$C$3:$C$50,"High")</f>
        <v>0</v>
      </c>
      <c r="I15" s="133">
        <f>COUNTIF('Criteria 1'!$D$3:$D$50,"Substantial")</f>
        <v>0</v>
      </c>
      <c r="J15" s="133">
        <f>COUNTIF('Criteria 1'!$D$3:$D$50,"Reasonable")</f>
        <v>0</v>
      </c>
      <c r="K15" s="133">
        <f>COUNTIF('Criteria 1'!$D$3:$D$50,"Limited")</f>
        <v>0</v>
      </c>
      <c r="L15" s="134"/>
    </row>
    <row r="16" spans="1:12" ht="76.5" customHeight="1" x14ac:dyDescent="0.25">
      <c r="A16" s="3">
        <v>2</v>
      </c>
      <c r="B16" s="129" t="s">
        <v>149</v>
      </c>
      <c r="C16" s="16">
        <f>COUNTIF('Criteria 2'!$B$3:$B$50,"Low")</f>
        <v>0</v>
      </c>
      <c r="D16" s="16">
        <f>COUNTIF('Criteria 2'!$B$3:$B$50,"Medium")</f>
        <v>0</v>
      </c>
      <c r="E16" s="16">
        <f>COUNTIF('Criteria 2'!$B$3:$B$50,"High")</f>
        <v>0</v>
      </c>
      <c r="F16" s="17">
        <f>COUNTIF('Criteria 2'!$C$3:$C$50,"Low")</f>
        <v>0</v>
      </c>
      <c r="G16" s="17">
        <f>COUNTIF('Criteria 2'!$C$3:$C$50,"Medium")</f>
        <v>0</v>
      </c>
      <c r="H16" s="17">
        <f>COUNTIF('Criteria 2'!$C$3:$C$50,"High")</f>
        <v>0</v>
      </c>
      <c r="I16" s="15">
        <f>COUNTIF('Criteria 2'!$D$3:$D$50,"Substantial")</f>
        <v>0</v>
      </c>
      <c r="J16" s="15">
        <f>COUNTIF('Criteria 2'!$D$3:$D$50,"Reasonable")</f>
        <v>0</v>
      </c>
      <c r="K16" s="15">
        <f>COUNTIF('Criteria 2'!$D$3:$D$50,"Limited")</f>
        <v>0</v>
      </c>
      <c r="L16" s="13"/>
    </row>
    <row r="17" spans="1:12" ht="59.25" customHeight="1" x14ac:dyDescent="0.25">
      <c r="A17" s="3">
        <v>3</v>
      </c>
      <c r="B17" s="129" t="s">
        <v>150</v>
      </c>
      <c r="C17" s="16">
        <f>COUNTIF('Criteria 3'!$B$3:$B$50,"Low")</f>
        <v>0</v>
      </c>
      <c r="D17" s="16">
        <f>COUNTIF('Criteria 3'!$B$3:$B$50,"Medium")</f>
        <v>0</v>
      </c>
      <c r="E17" s="16">
        <f>COUNTIF('Criteria 3'!$B$3:$B$50,"High")</f>
        <v>0</v>
      </c>
      <c r="F17" s="17">
        <f>COUNTIF('Criteria 3'!$C$3:$C$50,"Low")</f>
        <v>0</v>
      </c>
      <c r="G17" s="17">
        <f>COUNTIF('Criteria 3'!$C$3:$C$50,"Medium")</f>
        <v>0</v>
      </c>
      <c r="H17" s="17">
        <f>COUNTIF('Criteria 3'!$C$3:$C$50,"High")</f>
        <v>0</v>
      </c>
      <c r="I17" s="15">
        <f>COUNTIF('Criteria 3'!$D$3:$D$50,"Substantial")</f>
        <v>0</v>
      </c>
      <c r="J17" s="15">
        <f>COUNTIF('Criteria 3'!$D$3:$D$50,"Reasonable")</f>
        <v>0</v>
      </c>
      <c r="K17" s="15">
        <f>COUNTIF('Criteria 3'!$D$3:$D$50,"Limited")</f>
        <v>0</v>
      </c>
      <c r="L17" s="13"/>
    </row>
    <row r="18" spans="1:12" ht="46.5" customHeight="1" x14ac:dyDescent="0.25">
      <c r="A18" s="3">
        <v>4</v>
      </c>
      <c r="B18" s="129" t="s">
        <v>157</v>
      </c>
      <c r="C18" s="16">
        <f>COUNTIF('Criteria 4'!$B$3:$B$50,"Low")</f>
        <v>0</v>
      </c>
      <c r="D18" s="16">
        <f>COUNTIF('Criteria 4'!$B$3:$B$50,"Medium")</f>
        <v>0</v>
      </c>
      <c r="E18" s="16">
        <f>COUNTIF('Criteria 4'!$B$3:$B$50,"High")</f>
        <v>0</v>
      </c>
      <c r="F18" s="17">
        <f>COUNTIF('Criteria 4'!$C$3:$C$50,"Low")</f>
        <v>0</v>
      </c>
      <c r="G18" s="17">
        <f>COUNTIF('Criteria 4'!$C$3:$C$50,"Medium")</f>
        <v>0</v>
      </c>
      <c r="H18" s="17">
        <f>COUNTIF('Criteria 4'!$C$3:$C$50,"High")</f>
        <v>0</v>
      </c>
      <c r="I18" s="15">
        <f>COUNTIF('Criteria 4'!$D$3:$D$50,"Substantial")</f>
        <v>0</v>
      </c>
      <c r="J18" s="15">
        <f>COUNTIF('Criteria 4'!$D$3:$D$50,"Reasonable")</f>
        <v>0</v>
      </c>
      <c r="K18" s="15">
        <f>COUNTIF('Criteria 4'!$D$3:$D$50,"Limited")</f>
        <v>0</v>
      </c>
      <c r="L18" s="13"/>
    </row>
    <row r="19" spans="1:12" ht="60.75" customHeight="1" x14ac:dyDescent="0.25">
      <c r="A19" s="3">
        <v>5</v>
      </c>
      <c r="B19" s="129" t="s">
        <v>151</v>
      </c>
      <c r="C19" s="16">
        <f>COUNTIF('Criteria 5'!$B$3:$B$50,"Low")</f>
        <v>0</v>
      </c>
      <c r="D19" s="16">
        <f>COUNTIF('Criteria 5'!$B$3:$B$50,"Medium")</f>
        <v>0</v>
      </c>
      <c r="E19" s="16">
        <f>COUNTIF('Criteria 5'!$B$3:$B$50,"High")</f>
        <v>0</v>
      </c>
      <c r="F19" s="17">
        <f>COUNTIF('Criteria 5'!$C$3:$C$50,"Low")</f>
        <v>0</v>
      </c>
      <c r="G19" s="17">
        <f>COUNTIF('Criteria 5'!$C$3:$C$50,"Medium")</f>
        <v>0</v>
      </c>
      <c r="H19" s="17">
        <f>COUNTIF('Criteria 5'!$C$3:$C$50,"High")</f>
        <v>0</v>
      </c>
      <c r="I19" s="15">
        <f>COUNTIF('Criteria 5'!$D$3:$D$50,"Substantial")</f>
        <v>0</v>
      </c>
      <c r="J19" s="15">
        <f>COUNTIF('Criteria 5'!$D$3:$D$50,"Reasonable")</f>
        <v>0</v>
      </c>
      <c r="K19" s="15">
        <f>COUNTIF('Criteria 5'!$D$3:$D$50,"Limited")</f>
        <v>0</v>
      </c>
      <c r="L19" s="13"/>
    </row>
    <row r="20" spans="1:12" s="5" customFormat="1" ht="31.15" customHeight="1" x14ac:dyDescent="0.25">
      <c r="A20" s="135" t="s">
        <v>159</v>
      </c>
      <c r="B20" s="136"/>
      <c r="C20" s="136"/>
      <c r="D20" s="136"/>
      <c r="E20" s="136"/>
      <c r="F20" s="136"/>
      <c r="G20" s="136"/>
      <c r="H20" s="136"/>
      <c r="I20" s="136"/>
      <c r="J20" s="136"/>
      <c r="K20" s="136"/>
      <c r="L20" s="137"/>
    </row>
    <row r="21" spans="1:12" ht="55.5" customHeight="1" x14ac:dyDescent="0.25">
      <c r="A21" s="3">
        <v>6</v>
      </c>
      <c r="B21" s="12" t="s">
        <v>153</v>
      </c>
      <c r="C21" s="16">
        <f>COUNTIF('Criteria 6'!$B$3:$B$50,"Low")</f>
        <v>0</v>
      </c>
      <c r="D21" s="16">
        <f>COUNTIF('Criteria 7'!$B$3:$B$50,"Medium")</f>
        <v>0</v>
      </c>
      <c r="E21" s="16">
        <f>COUNTIF('Criteria 7'!$B$3:$B$50,"High")</f>
        <v>0</v>
      </c>
      <c r="F21" s="17">
        <f>COUNTIF('Criteria 7'!$C$3:$C$50,"Low")</f>
        <v>0</v>
      </c>
      <c r="G21" s="17">
        <f>COUNTIF('Criteria 7'!$C$3:$C$50,"Medium")</f>
        <v>0</v>
      </c>
      <c r="H21" s="17">
        <f>COUNTIF('Criteria 7'!$C$3:$C$50,"High")</f>
        <v>0</v>
      </c>
      <c r="I21" s="15">
        <f>COUNTIF('Criteria 7'!$D$3:$D$50,"Substantial")</f>
        <v>0</v>
      </c>
      <c r="J21" s="15">
        <f>COUNTIF('Criteria 7'!$D$3:$D$50,"Reasonable")</f>
        <v>0</v>
      </c>
      <c r="K21" s="15">
        <f>COUNTIF('Criteria 7'!$D$3:$D$50,"Limited")</f>
        <v>0</v>
      </c>
      <c r="L21" s="13"/>
    </row>
    <row r="22" spans="1:12" ht="60.75" customHeight="1" x14ac:dyDescent="0.25">
      <c r="A22" s="3">
        <v>7</v>
      </c>
      <c r="B22" s="12" t="s">
        <v>154</v>
      </c>
      <c r="C22" s="16">
        <f>COUNTIF('Criteria 7'!$B$3:$B$50,"Low")</f>
        <v>0</v>
      </c>
      <c r="D22" s="16">
        <f>COUNTIF('Criteria 8'!$B$3:$B$50,"Medium")</f>
        <v>0</v>
      </c>
      <c r="E22" s="16">
        <f>COUNTIF('Criteria 8'!$B$3:$B$50,"High")</f>
        <v>0</v>
      </c>
      <c r="F22" s="17">
        <f>COUNTIF('Criteria 8'!$C$3:$C$50,"Low")</f>
        <v>0</v>
      </c>
      <c r="G22" s="17">
        <f>COUNTIF('Criteria 8'!$C$3:$C$50,"Medium")</f>
        <v>0</v>
      </c>
      <c r="H22" s="17">
        <f>COUNTIF('Criteria 8'!$C$3:$C$50,"High")</f>
        <v>0</v>
      </c>
      <c r="I22" s="15">
        <f>COUNTIF('Criteria 8'!$D$3:$D$50,"Substantial")</f>
        <v>0</v>
      </c>
      <c r="J22" s="15">
        <f>COUNTIF('Criteria 8'!$D$3:$D$50,"Reasonable")</f>
        <v>0</v>
      </c>
      <c r="K22" s="15">
        <f>COUNTIF('Criteria 8'!$D$3:$D$50,"Limited")</f>
        <v>0</v>
      </c>
      <c r="L22" s="13"/>
    </row>
    <row r="23" spans="1:12" ht="30" customHeight="1" x14ac:dyDescent="0.25">
      <c r="A23" s="138" t="s">
        <v>160</v>
      </c>
      <c r="B23" s="139"/>
      <c r="C23" s="139"/>
      <c r="D23" s="139"/>
      <c r="E23" s="139"/>
      <c r="F23" s="139"/>
      <c r="G23" s="139"/>
      <c r="H23" s="139"/>
      <c r="I23" s="139"/>
      <c r="J23" s="139"/>
      <c r="K23" s="139"/>
      <c r="L23" s="140"/>
    </row>
    <row r="24" spans="1:12" ht="60" customHeight="1" x14ac:dyDescent="0.25">
      <c r="A24" s="3">
        <v>8</v>
      </c>
      <c r="B24" s="12" t="s">
        <v>155</v>
      </c>
      <c r="C24" s="16">
        <f>COUNTIF('Criteria 8'!$B$3:$B$50,"Low")</f>
        <v>0</v>
      </c>
      <c r="D24" s="16">
        <f>COUNTIF('Criteria 10'!$B$3:$B$50,"Medium")</f>
        <v>0</v>
      </c>
      <c r="E24" s="16">
        <f>COUNTIF('Criteria 10'!$B$3:$B$50,"High")</f>
        <v>0</v>
      </c>
      <c r="F24" s="17">
        <f>COUNTIF('Criteria 10'!$C$3:$C$50,"Low")</f>
        <v>0</v>
      </c>
      <c r="G24" s="17">
        <f>COUNTIF('Criteria 10'!$C$3:$C$50,"Medium")</f>
        <v>0</v>
      </c>
      <c r="H24" s="17">
        <f>COUNTIF('Criteria 10'!$C$3:$C$50,"High")</f>
        <v>0</v>
      </c>
      <c r="I24" s="15">
        <f>COUNTIF('Criteria 10'!$D$3:$D$50,"Substantial")</f>
        <v>0</v>
      </c>
      <c r="J24" s="15">
        <f>COUNTIF('Criteria 10'!$D$3:$D$50,"Reasonable")</f>
        <v>0</v>
      </c>
      <c r="K24" s="15">
        <f>COUNTIF('Criteria 10'!$D$3:$D$50,"Limited")</f>
        <v>0</v>
      </c>
      <c r="L24" s="13"/>
    </row>
    <row r="25" spans="1:12" ht="60.75" customHeight="1" x14ac:dyDescent="0.25">
      <c r="A25" s="3">
        <v>9</v>
      </c>
      <c r="B25" s="38" t="s">
        <v>156</v>
      </c>
      <c r="C25" s="141">
        <f>COUNTIF('Criteria 9'!$B$3:$B$50,"Low")</f>
        <v>0</v>
      </c>
      <c r="D25" s="16">
        <f>COUNTIF('Criteria 9'!$B$3:$B$50,"Medium")</f>
        <v>0</v>
      </c>
      <c r="E25" s="16">
        <f>COUNTIF('Criteria 9'!$B$3:$B$50,"High")</f>
        <v>0</v>
      </c>
      <c r="F25" s="17">
        <f>COUNTIF('Criteria 9'!$C$3:$C$50,"Low")</f>
        <v>0</v>
      </c>
      <c r="G25" s="17">
        <f>COUNTIF('Criteria 9'!$C$3:$C$50,"Medium")</f>
        <v>0</v>
      </c>
      <c r="H25" s="17">
        <f>COUNTIF('Criteria 9'!$C$3:$C$50,"High")</f>
        <v>0</v>
      </c>
      <c r="I25" s="37">
        <f>COUNTIF('Criteria 9'!$D$3:$D$50,"Substantial")</f>
        <v>0</v>
      </c>
      <c r="J25" s="37">
        <f>COUNTIF('Criteria 9'!$D$3:$D$50,"Reasonable")</f>
        <v>0</v>
      </c>
      <c r="K25" s="37">
        <f>COUNTIF('Criteria 9'!$D$3:$D$50,"Limited")</f>
        <v>0</v>
      </c>
      <c r="L25" s="13"/>
    </row>
    <row r="26" spans="1:12" ht="60.75" customHeight="1" thickBot="1" x14ac:dyDescent="0.3">
      <c r="A26" s="148">
        <v>10</v>
      </c>
      <c r="B26" s="149" t="s">
        <v>158</v>
      </c>
      <c r="C26" s="144">
        <f>COUNTIF('Criteria 10'!$B$3:$B$50,"Low")</f>
        <v>0</v>
      </c>
      <c r="D26" s="144">
        <f>COUNTIF('Criteria 10'!$B$3:$B$50,"Medium")</f>
        <v>0</v>
      </c>
      <c r="E26" s="144">
        <f>COUNTIF('Criteria 10'!$B$3:$B$50,"High")</f>
        <v>0</v>
      </c>
      <c r="F26" s="145">
        <f>COUNTIF('Criteria 10'!$C$3:$C$50,"Low")</f>
        <v>0</v>
      </c>
      <c r="G26" s="145">
        <f>COUNTIF('Criteria 10'!$C$3:$C$50,"Medium")</f>
        <v>0</v>
      </c>
      <c r="H26" s="145">
        <f>COUNTIF('Criteria 10'!$C$3:$C$50,"High")</f>
        <v>0</v>
      </c>
      <c r="I26" s="146">
        <f>COUNTIF('Criteria 10'!$D$3:$D$50,"Substantial")</f>
        <v>0</v>
      </c>
      <c r="J26" s="146">
        <f>COUNTIF('Criteria 10'!$D$3:$D$50,"Reasonable")</f>
        <v>0</v>
      </c>
      <c r="K26" s="146">
        <f>COUNTIF('Criteria 10'!$D$3:$D$50,"Limited")</f>
        <v>0</v>
      </c>
      <c r="L26" s="147"/>
    </row>
    <row r="27" spans="1:12" s="5" customFormat="1" ht="60" customHeight="1" thickTop="1" thickBot="1" x14ac:dyDescent="0.3">
      <c r="A27" s="31" t="s">
        <v>42</v>
      </c>
      <c r="B27" s="32"/>
      <c r="C27" s="33">
        <f t="shared" ref="C27:K27" si="0">SUM(C15:C25)</f>
        <v>0</v>
      </c>
      <c r="D27" s="33">
        <f t="shared" si="0"/>
        <v>0</v>
      </c>
      <c r="E27" s="33">
        <f t="shared" si="0"/>
        <v>0</v>
      </c>
      <c r="F27" s="34">
        <f t="shared" si="0"/>
        <v>0</v>
      </c>
      <c r="G27" s="34">
        <f t="shared" si="0"/>
        <v>0</v>
      </c>
      <c r="H27" s="35">
        <f t="shared" si="0"/>
        <v>0</v>
      </c>
      <c r="I27" s="142">
        <f t="shared" si="0"/>
        <v>0</v>
      </c>
      <c r="J27" s="143">
        <f t="shared" si="0"/>
        <v>0</v>
      </c>
      <c r="K27" s="143">
        <f t="shared" si="0"/>
        <v>0</v>
      </c>
      <c r="L27" s="103"/>
    </row>
    <row r="28" spans="1:12" ht="18" customHeight="1" thickTop="1" x14ac:dyDescent="0.25"/>
  </sheetData>
  <protectedRanges>
    <protectedRange algorithmName="SHA-512" hashValue="bDT54pTnTYYE14PbjZcn5/haLFeLhOfLHrOtaiRI+68Vd/atPtqPGgq6BQDPD1/puEC4CrjlvGyPCEfNF/I86w==" saltValue="2ycXIF4Vo6n7Npld0vaMTg==" spinCount="100000" sqref="C7:G10" name="Range1"/>
  </protectedRanges>
  <mergeCells count="17">
    <mergeCell ref="A14:L14"/>
    <mergeCell ref="A20:L20"/>
    <mergeCell ref="A23:L23"/>
    <mergeCell ref="E4:G4"/>
    <mergeCell ref="I4:L4"/>
    <mergeCell ref="A12:A13"/>
    <mergeCell ref="I12:L12"/>
    <mergeCell ref="B12:B13"/>
    <mergeCell ref="C12:E12"/>
    <mergeCell ref="F12:H12"/>
    <mergeCell ref="I6:L6"/>
    <mergeCell ref="I7:L10"/>
    <mergeCell ref="C7:G7"/>
    <mergeCell ref="C8:G8"/>
    <mergeCell ref="C9:G9"/>
    <mergeCell ref="C10:G10"/>
    <mergeCell ref="B6:G6"/>
  </mergeCells>
  <pageMargins left="0.7" right="0.7" top="0.75" bottom="0.75" header="0.3" footer="0.3"/>
  <pageSetup paperSize="8" scale="82" orientation="portrait" verticalDpi="0" r:id="rId1"/>
  <ignoredErrors>
    <ignoredError sqref="K25 D25:J25"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sheetPr codeName="Sheet4">
    <tabColor rgb="FFFFC000"/>
  </sheetPr>
  <dimension ref="A1:H13"/>
  <sheetViews>
    <sheetView workbookViewId="0">
      <selection activeCell="A2" sqref="A2"/>
    </sheetView>
  </sheetViews>
  <sheetFormatPr defaultColWidth="9" defaultRowHeight="39.4" customHeight="1" x14ac:dyDescent="0.25"/>
  <cols>
    <col min="1" max="1" width="50.5703125" style="2" customWidth="1"/>
    <col min="2" max="3" width="12.140625" style="2" customWidth="1"/>
    <col min="4" max="4" width="12.5703125" style="2" customWidth="1"/>
    <col min="5" max="5" width="19.5703125" style="2" customWidth="1"/>
    <col min="6" max="6" width="15.5703125" style="2" customWidth="1"/>
    <col min="7" max="7" width="50.5703125" style="2" customWidth="1"/>
    <col min="8" max="8" width="50.7109375" style="2" customWidth="1"/>
    <col min="9" max="16384" width="9" style="2"/>
  </cols>
  <sheetData>
    <row r="1" spans="1:8" s="27" customFormat="1" ht="81" customHeight="1" x14ac:dyDescent="0.25">
      <c r="A1" s="40" t="str">
        <f>Dashboard!B15</f>
        <v>Proactively adopt the Core Code and be able to demonstrate that the service is fully committed to fulfilling it</v>
      </c>
      <c r="B1" s="41" t="s">
        <v>0</v>
      </c>
      <c r="C1" s="41" t="s">
        <v>1</v>
      </c>
      <c r="D1" s="41" t="s">
        <v>2</v>
      </c>
      <c r="E1" s="41" t="s">
        <v>43</v>
      </c>
      <c r="F1" s="41" t="s">
        <v>44</v>
      </c>
      <c r="G1" s="41" t="s">
        <v>45</v>
      </c>
      <c r="H1" s="42" t="s">
        <v>46</v>
      </c>
    </row>
    <row r="2" spans="1:8" ht="39.4" customHeight="1" x14ac:dyDescent="0.25">
      <c r="A2" s="43"/>
      <c r="B2" s="44"/>
      <c r="C2" s="44"/>
      <c r="D2" s="45" t="str">
        <f>IF(COUNTIF(D3:D50,"Limited")&gt;0,"Limited",IF(COUNTIF(D3:D50,"Reasonable")&gt;0,"Reasonable","Substantial"))</f>
        <v>Substantial</v>
      </c>
      <c r="E2" s="46"/>
      <c r="F2" s="47"/>
      <c r="G2" s="46"/>
      <c r="H2" s="48"/>
    </row>
    <row r="3" spans="1:8" ht="39.4" customHeight="1" x14ac:dyDescent="0.25">
      <c r="A3" s="49" t="s">
        <v>47</v>
      </c>
      <c r="B3" s="50"/>
      <c r="C3" s="50"/>
      <c r="D3" s="51"/>
      <c r="E3" s="49"/>
      <c r="F3" s="52"/>
      <c r="G3" s="49"/>
      <c r="H3" s="53"/>
    </row>
    <row r="4" spans="1:8" ht="39.4" customHeight="1" x14ac:dyDescent="0.25">
      <c r="A4" s="54" t="s">
        <v>48</v>
      </c>
      <c r="B4" s="55"/>
      <c r="C4" s="55"/>
      <c r="D4" s="56"/>
      <c r="E4" s="54"/>
      <c r="F4" s="57"/>
      <c r="G4" s="54"/>
      <c r="H4" s="29"/>
    </row>
    <row r="5" spans="1:8" ht="39.4" customHeight="1" x14ac:dyDescent="0.25">
      <c r="A5" s="49" t="s">
        <v>49</v>
      </c>
      <c r="B5" s="50"/>
      <c r="C5" s="50"/>
      <c r="D5" s="51"/>
      <c r="E5" s="49"/>
      <c r="F5" s="52"/>
      <c r="G5" s="49"/>
      <c r="H5" s="53"/>
    </row>
    <row r="6" spans="1:8" ht="39.4" customHeight="1" x14ac:dyDescent="0.25">
      <c r="A6" s="54" t="s">
        <v>50</v>
      </c>
      <c r="B6" s="55"/>
      <c r="C6" s="55"/>
      <c r="D6" s="56"/>
      <c r="E6" s="54"/>
      <c r="F6" s="57"/>
      <c r="G6" s="54"/>
      <c r="H6" s="29"/>
    </row>
    <row r="7" spans="1:8" ht="39.4" customHeight="1" x14ac:dyDescent="0.25">
      <c r="A7" s="49" t="s">
        <v>51</v>
      </c>
      <c r="B7" s="50"/>
      <c r="C7" s="50"/>
      <c r="D7" s="51"/>
      <c r="E7" s="49"/>
      <c r="F7" s="52"/>
      <c r="G7" s="49"/>
      <c r="H7" s="53"/>
    </row>
    <row r="8" spans="1:8" ht="39.4" customHeight="1" x14ac:dyDescent="0.25">
      <c r="A8" s="54" t="s">
        <v>52</v>
      </c>
      <c r="B8" s="55"/>
      <c r="C8" s="55"/>
      <c r="D8" s="56"/>
      <c r="E8" s="54"/>
      <c r="F8" s="57"/>
      <c r="G8" s="54"/>
      <c r="H8" s="29"/>
    </row>
    <row r="9" spans="1:8" ht="39.4" customHeight="1" x14ac:dyDescent="0.25">
      <c r="A9" s="49" t="s">
        <v>53</v>
      </c>
      <c r="B9" s="50"/>
      <c r="C9" s="50"/>
      <c r="D9" s="51"/>
      <c r="E9" s="49"/>
      <c r="F9" s="52"/>
      <c r="G9" s="49"/>
      <c r="H9" s="53"/>
    </row>
    <row r="10" spans="1:8" ht="39.4" customHeight="1" x14ac:dyDescent="0.25">
      <c r="A10" s="54" t="s">
        <v>54</v>
      </c>
      <c r="B10" s="55"/>
      <c r="C10" s="55"/>
      <c r="D10" s="56"/>
      <c r="E10" s="54"/>
      <c r="F10" s="57"/>
      <c r="G10" s="54"/>
      <c r="H10" s="29"/>
    </row>
    <row r="11" spans="1:8" ht="39.4" customHeight="1" x14ac:dyDescent="0.25">
      <c r="A11" s="49" t="s">
        <v>55</v>
      </c>
      <c r="B11" s="50"/>
      <c r="C11" s="50"/>
      <c r="D11" s="51"/>
      <c r="E11" s="49"/>
      <c r="F11" s="52"/>
      <c r="G11" s="49"/>
      <c r="H11" s="53"/>
    </row>
    <row r="12" spans="1:8" ht="39.4" customHeight="1" x14ac:dyDescent="0.25">
      <c r="A12" s="54" t="s">
        <v>56</v>
      </c>
      <c r="B12" s="55"/>
      <c r="C12" s="55"/>
      <c r="D12" s="56"/>
      <c r="E12" s="54"/>
      <c r="F12" s="57"/>
      <c r="G12" s="54"/>
      <c r="H12" s="29"/>
    </row>
    <row r="13" spans="1:8" ht="39.4" customHeight="1" x14ac:dyDescent="0.25">
      <c r="A13" s="58" t="s">
        <v>57</v>
      </c>
      <c r="B13" s="59"/>
      <c r="C13" s="59"/>
      <c r="D13" s="60"/>
      <c r="E13" s="58"/>
      <c r="F13" s="61"/>
      <c r="G13" s="58"/>
      <c r="H13" s="36"/>
    </row>
  </sheetData>
  <phoneticPr fontId="2" type="noConversion"/>
  <conditionalFormatting sqref="B2:B13">
    <cfRule type="cellIs" dxfId="79" priority="7" operator="equal">
      <formula>"Low"</formula>
    </cfRule>
    <cfRule type="cellIs" dxfId="78" priority="8" operator="equal">
      <formula>"Medium"</formula>
    </cfRule>
  </conditionalFormatting>
  <conditionalFormatting sqref="B2:C13">
    <cfRule type="cellIs" dxfId="77" priority="6" operator="equal">
      <formula>"High"</formula>
    </cfRule>
  </conditionalFormatting>
  <conditionalFormatting sqref="C2:C13">
    <cfRule type="cellIs" dxfId="76" priority="4" operator="equal">
      <formula>"Low"</formula>
    </cfRule>
    <cfRule type="cellIs" dxfId="7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sheetPr codeName="Sheet5">
    <tabColor rgb="FFFFC000"/>
  </sheetPr>
  <dimension ref="A1:H12"/>
  <sheetViews>
    <sheetView workbookViewId="0"/>
  </sheetViews>
  <sheetFormatPr defaultColWidth="9" defaultRowHeight="39.4" customHeight="1" x14ac:dyDescent="0.25"/>
  <cols>
    <col min="1" max="1" width="54.4257812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75.75" customHeight="1" x14ac:dyDescent="0.25">
      <c r="A1" s="40" t="str">
        <f>Dashboard!B16</f>
        <v>Demonstrate how the Core Code is embedded into its decision-making, policies, procedures, processes and aligned with its own local values, if applicable</v>
      </c>
      <c r="B1" s="41" t="s">
        <v>0</v>
      </c>
      <c r="C1" s="41" t="s">
        <v>1</v>
      </c>
      <c r="D1" s="41" t="s">
        <v>2</v>
      </c>
      <c r="E1" s="41" t="s">
        <v>43</v>
      </c>
      <c r="F1" s="41" t="s">
        <v>44</v>
      </c>
      <c r="G1" s="42" t="s">
        <v>45</v>
      </c>
      <c r="H1" s="26" t="s">
        <v>46</v>
      </c>
    </row>
    <row r="2" spans="1:8" s="27" customFormat="1" ht="39.4" customHeight="1" x14ac:dyDescent="0.25">
      <c r="A2" s="43"/>
      <c r="B2" s="44"/>
      <c r="C2" s="44"/>
      <c r="D2" s="62" t="str">
        <f>IF(COUNTIF(D3:D50,"Limited")&gt;0,"Limited",IF(COUNTIF(D3:D50,"Reasonable")&gt;0,"Reasonable","Substantial"))</f>
        <v>Substantial</v>
      </c>
      <c r="E2" s="46"/>
      <c r="F2" s="47"/>
      <c r="G2" s="48"/>
      <c r="H2" s="25"/>
    </row>
    <row r="3" spans="1:8" ht="39.4" customHeight="1" x14ac:dyDescent="0.25">
      <c r="A3" s="54" t="s">
        <v>58</v>
      </c>
      <c r="B3" s="55"/>
      <c r="C3" s="55"/>
      <c r="D3" s="56"/>
      <c r="E3" s="54"/>
      <c r="F3" s="57"/>
      <c r="G3" s="29"/>
      <c r="H3" s="28"/>
    </row>
    <row r="4" spans="1:8" ht="39.4" customHeight="1" x14ac:dyDescent="0.25">
      <c r="A4" s="49" t="s">
        <v>59</v>
      </c>
      <c r="B4" s="50"/>
      <c r="C4" s="50"/>
      <c r="D4" s="51"/>
      <c r="E4" s="49"/>
      <c r="F4" s="52"/>
      <c r="G4" s="53"/>
      <c r="H4" s="36"/>
    </row>
    <row r="5" spans="1:8" ht="39.4" customHeight="1" x14ac:dyDescent="0.25">
      <c r="A5" s="54" t="s">
        <v>60</v>
      </c>
      <c r="B5" s="55"/>
      <c r="C5" s="55"/>
      <c r="D5" s="56"/>
      <c r="E5" s="54"/>
      <c r="F5" s="57"/>
      <c r="G5" s="29"/>
      <c r="H5" s="28"/>
    </row>
    <row r="6" spans="1:8" ht="39.4" customHeight="1" x14ac:dyDescent="0.25">
      <c r="A6" s="49" t="s">
        <v>61</v>
      </c>
      <c r="B6" s="50"/>
      <c r="C6" s="50"/>
      <c r="D6" s="51"/>
      <c r="E6" s="49"/>
      <c r="F6" s="52"/>
      <c r="G6" s="53"/>
      <c r="H6" s="36"/>
    </row>
    <row r="7" spans="1:8" ht="39.4" customHeight="1" x14ac:dyDescent="0.25">
      <c r="A7" s="54" t="s">
        <v>62</v>
      </c>
      <c r="B7" s="55"/>
      <c r="C7" s="55"/>
      <c r="D7" s="56"/>
      <c r="E7" s="54"/>
      <c r="F7" s="57"/>
      <c r="G7" s="29"/>
      <c r="H7" s="28"/>
    </row>
    <row r="8" spans="1:8" ht="39.4" customHeight="1" x14ac:dyDescent="0.25">
      <c r="A8" s="49" t="s">
        <v>63</v>
      </c>
      <c r="B8" s="50"/>
      <c r="C8" s="50"/>
      <c r="D8" s="51"/>
      <c r="E8" s="49"/>
      <c r="F8" s="52"/>
      <c r="G8" s="53"/>
      <c r="H8" s="36"/>
    </row>
    <row r="9" spans="1:8" ht="39.4" customHeight="1" x14ac:dyDescent="0.25">
      <c r="A9" s="54" t="s">
        <v>64</v>
      </c>
      <c r="B9" s="55"/>
      <c r="C9" s="55"/>
      <c r="D9" s="56"/>
      <c r="E9" s="54"/>
      <c r="F9" s="57"/>
      <c r="G9" s="29"/>
      <c r="H9" s="28"/>
    </row>
    <row r="10" spans="1:8" ht="39.4" customHeight="1" x14ac:dyDescent="0.25">
      <c r="A10" s="49" t="s">
        <v>65</v>
      </c>
      <c r="B10" s="50"/>
      <c r="C10" s="50"/>
      <c r="D10" s="51"/>
      <c r="E10" s="49"/>
      <c r="F10" s="52"/>
      <c r="G10" s="53"/>
      <c r="H10" s="36"/>
    </row>
    <row r="11" spans="1:8" ht="39.4" customHeight="1" x14ac:dyDescent="0.25">
      <c r="A11" s="54" t="s">
        <v>66</v>
      </c>
      <c r="B11" s="55"/>
      <c r="C11" s="55"/>
      <c r="D11" s="56"/>
      <c r="E11" s="54"/>
      <c r="F11" s="57"/>
      <c r="G11" s="29"/>
      <c r="H11" s="29"/>
    </row>
    <row r="12" spans="1:8" ht="39.4" customHeight="1" x14ac:dyDescent="0.25">
      <c r="A12" s="58" t="s">
        <v>67</v>
      </c>
      <c r="B12" s="59"/>
      <c r="C12" s="59"/>
      <c r="D12" s="60"/>
      <c r="E12" s="58"/>
      <c r="F12" s="61"/>
      <c r="G12" s="36"/>
      <c r="H12" s="36"/>
    </row>
  </sheetData>
  <phoneticPr fontId="2" type="noConversion"/>
  <conditionalFormatting sqref="B2:B12">
    <cfRule type="cellIs" dxfId="71" priority="7" operator="equal">
      <formula>"Low"</formula>
    </cfRule>
    <cfRule type="cellIs" dxfId="70" priority="8" operator="equal">
      <formula>"Medium"</formula>
    </cfRule>
  </conditionalFormatting>
  <conditionalFormatting sqref="B2:C12">
    <cfRule type="cellIs" dxfId="69" priority="6" operator="equal">
      <formula>"High"</formula>
    </cfRule>
  </conditionalFormatting>
  <conditionalFormatting sqref="C2:C12">
    <cfRule type="cellIs" dxfId="68" priority="4" operator="equal">
      <formula>"Low"</formula>
    </cfRule>
    <cfRule type="cellIs" dxfId="6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sheetPr codeName="Sheet6">
    <tabColor rgb="FFFFC000"/>
  </sheetPr>
  <dimension ref="A1:H50"/>
  <sheetViews>
    <sheetView workbookViewId="0">
      <selection activeCell="A2" sqref="A2"/>
    </sheetView>
  </sheetViews>
  <sheetFormatPr defaultColWidth="9" defaultRowHeight="18" customHeight="1" x14ac:dyDescent="0.25"/>
  <cols>
    <col min="1" max="1" width="68.570312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ht="57.75" customHeight="1" x14ac:dyDescent="0.25">
      <c r="A1" s="63" t="str">
        <f>Dashboard!B17</f>
        <v>Provide training and support to all those who work for, or on behalf of, a service to ensure they fully understand their responsibilities in upholding the Core Code and what this looks like in practice</v>
      </c>
      <c r="B1" s="64" t="s">
        <v>0</v>
      </c>
      <c r="C1" s="64" t="s">
        <v>1</v>
      </c>
      <c r="D1" s="41" t="s">
        <v>2</v>
      </c>
      <c r="E1" s="64" t="s">
        <v>43</v>
      </c>
      <c r="F1" s="65" t="s">
        <v>44</v>
      </c>
      <c r="G1" s="64" t="s">
        <v>45</v>
      </c>
      <c r="H1" s="66" t="s">
        <v>46</v>
      </c>
    </row>
    <row r="2" spans="1:8" ht="39.4" customHeight="1" x14ac:dyDescent="0.25">
      <c r="A2" s="43"/>
      <c r="B2" s="67"/>
      <c r="C2" s="67"/>
      <c r="D2" s="68" t="str">
        <f>IF(COUNTIF(D3:D50,"Limited")&gt;0,"Limited",IF(COUNTIF(D3:D50,"Reasonable")&gt;0,"Reasonable","Substantial"))</f>
        <v>Substantial</v>
      </c>
      <c r="E2" s="69"/>
      <c r="F2" s="70"/>
      <c r="G2" s="69"/>
      <c r="H2" s="48"/>
    </row>
    <row r="3" spans="1:8" ht="39.4" customHeight="1" x14ac:dyDescent="0.25">
      <c r="A3" s="54" t="s">
        <v>68</v>
      </c>
      <c r="B3" s="55"/>
      <c r="C3" s="55"/>
      <c r="D3" s="56"/>
      <c r="E3" s="54"/>
      <c r="F3" s="57"/>
      <c r="G3" s="54"/>
      <c r="H3" s="29"/>
    </row>
    <row r="4" spans="1:8" ht="39.4" customHeight="1" x14ac:dyDescent="0.25">
      <c r="A4" s="49" t="s">
        <v>69</v>
      </c>
      <c r="B4" s="50"/>
      <c r="C4" s="50"/>
      <c r="D4" s="51"/>
      <c r="E4" s="49"/>
      <c r="F4" s="52"/>
      <c r="G4" s="49"/>
      <c r="H4" s="53"/>
    </row>
    <row r="5" spans="1:8" ht="39.4" customHeight="1" x14ac:dyDescent="0.25">
      <c r="A5" s="54" t="s">
        <v>70</v>
      </c>
      <c r="B5" s="55"/>
      <c r="C5" s="55"/>
      <c r="D5" s="56"/>
      <c r="E5" s="54"/>
      <c r="F5" s="57"/>
      <c r="G5" s="54"/>
      <c r="H5" s="29"/>
    </row>
    <row r="6" spans="1:8" ht="39.4" customHeight="1" x14ac:dyDescent="0.25">
      <c r="A6" s="49" t="s">
        <v>71</v>
      </c>
      <c r="B6" s="50"/>
      <c r="C6" s="50"/>
      <c r="D6" s="51"/>
      <c r="E6" s="49"/>
      <c r="F6" s="52"/>
      <c r="G6" s="49"/>
      <c r="H6" s="53"/>
    </row>
    <row r="7" spans="1:8" ht="39.4" customHeight="1" x14ac:dyDescent="0.25">
      <c r="A7" s="54" t="s">
        <v>72</v>
      </c>
      <c r="B7" s="55"/>
      <c r="C7" s="55"/>
      <c r="D7" s="56"/>
      <c r="E7" s="54"/>
      <c r="F7" s="57"/>
      <c r="G7" s="54"/>
      <c r="H7" s="29"/>
    </row>
    <row r="8" spans="1:8" ht="39.4" customHeight="1" x14ac:dyDescent="0.25">
      <c r="A8" s="49" t="s">
        <v>73</v>
      </c>
      <c r="B8" s="50"/>
      <c r="C8" s="50"/>
      <c r="D8" s="51"/>
      <c r="E8" s="49"/>
      <c r="F8" s="52"/>
      <c r="G8" s="49"/>
      <c r="H8" s="53"/>
    </row>
    <row r="9" spans="1:8" ht="39.4" customHeight="1" x14ac:dyDescent="0.25">
      <c r="A9" s="54" t="s">
        <v>74</v>
      </c>
      <c r="B9" s="55"/>
      <c r="C9" s="55"/>
      <c r="D9" s="56"/>
      <c r="E9" s="54"/>
      <c r="F9" s="57"/>
      <c r="G9" s="54"/>
      <c r="H9" s="29"/>
    </row>
    <row r="10" spans="1:8" ht="39.4" customHeight="1" x14ac:dyDescent="0.25">
      <c r="A10" s="49" t="s">
        <v>75</v>
      </c>
      <c r="B10" s="50"/>
      <c r="C10" s="50"/>
      <c r="D10" s="51"/>
      <c r="E10" s="49"/>
      <c r="F10" s="52"/>
      <c r="G10" s="49"/>
      <c r="H10" s="53"/>
    </row>
    <row r="11" spans="1:8" ht="39.4" customHeight="1" x14ac:dyDescent="0.25">
      <c r="A11" s="54" t="s">
        <v>76</v>
      </c>
      <c r="B11" s="55"/>
      <c r="C11" s="55"/>
      <c r="D11" s="56"/>
      <c r="E11" s="54"/>
      <c r="F11" s="57"/>
      <c r="G11" s="54"/>
      <c r="H11" s="29"/>
    </row>
    <row r="12" spans="1:8" ht="39.4" customHeight="1" x14ac:dyDescent="0.25">
      <c r="A12" s="58" t="s">
        <v>77</v>
      </c>
      <c r="B12" s="59"/>
      <c r="C12" s="59"/>
      <c r="D12" s="60"/>
      <c r="E12" s="58"/>
      <c r="F12" s="61"/>
      <c r="G12" s="58"/>
      <c r="H12" s="36"/>
    </row>
    <row r="13" spans="1:8" ht="39" customHeight="1" x14ac:dyDescent="0.25"/>
    <row r="14" spans="1:8" ht="39" customHeight="1" x14ac:dyDescent="0.25">
      <c r="A14" s="30"/>
    </row>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phoneticPr fontId="2" type="noConversion"/>
  <conditionalFormatting sqref="B1:B12">
    <cfRule type="cellIs" dxfId="63" priority="7" operator="equal">
      <formula>"Low"</formula>
    </cfRule>
    <cfRule type="cellIs" dxfId="62" priority="8" operator="equal">
      <formula>"Medium"</formula>
    </cfRule>
  </conditionalFormatting>
  <conditionalFormatting sqref="B1:C12">
    <cfRule type="cellIs" dxfId="61" priority="6" operator="equal">
      <formula>"High"</formula>
    </cfRule>
  </conditionalFormatting>
  <conditionalFormatting sqref="C1:C12">
    <cfRule type="cellIs" dxfId="60" priority="4" operator="equal">
      <formula>"Low"</formula>
    </cfRule>
    <cfRule type="cellIs" dxfId="5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6EFEB0F-3BBF-40DE-8D6D-71B0EA5C52BE}">
            <xm:f>Lists!$C$4</xm:f>
            <x14:dxf>
              <font>
                <color auto="1"/>
              </font>
              <fill>
                <patternFill>
                  <bgColor rgb="FFFF3300"/>
                </patternFill>
              </fill>
            </x14:dxf>
          </x14:cfRule>
          <x14:cfRule type="cellIs" priority="2" operator="equal" id="{E30EE9E6-4618-493D-A79A-A5AC7B2A6354}">
            <xm:f>Lists!$C$3</xm:f>
            <x14:dxf>
              <font>
                <color auto="1"/>
              </font>
              <fill>
                <patternFill>
                  <bgColor rgb="FFFFC000"/>
                </patternFill>
              </fill>
            </x14:dxf>
          </x14:cfRule>
          <x14:cfRule type="cellIs" priority="3" operator="equal" id="{AE408332-4C82-4385-9AE2-5D07FD2171A5}">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sheetPr codeName="Sheet7">
    <tabColor rgb="FFFFC000"/>
  </sheetPr>
  <dimension ref="A1:H12"/>
  <sheetViews>
    <sheetView workbookViewId="0">
      <selection activeCell="A2" sqref="A2"/>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48" customHeight="1" x14ac:dyDescent="0.25">
      <c r="A1" s="71" t="str">
        <f>Dashboard!B18</f>
        <v>Put strategies, policies and performance measures are in place to promote and embed a positive and inclusive culture</v>
      </c>
      <c r="B1" s="72" t="s">
        <v>0</v>
      </c>
      <c r="C1" s="72" t="s">
        <v>1</v>
      </c>
      <c r="D1" s="72" t="s">
        <v>2</v>
      </c>
      <c r="E1" s="72" t="s">
        <v>43</v>
      </c>
      <c r="F1" s="72" t="s">
        <v>44</v>
      </c>
      <c r="G1" s="72" t="s">
        <v>45</v>
      </c>
      <c r="H1" s="73" t="s">
        <v>46</v>
      </c>
    </row>
    <row r="2" spans="1:8" ht="39.4"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78</v>
      </c>
      <c r="B3" s="55"/>
      <c r="C3" s="55"/>
      <c r="D3" s="56"/>
      <c r="E3" s="54"/>
      <c r="F3" s="57"/>
      <c r="G3" s="54"/>
      <c r="H3" s="77"/>
    </row>
    <row r="4" spans="1:8" ht="39.4" customHeight="1" x14ac:dyDescent="0.25">
      <c r="A4" s="78" t="s">
        <v>79</v>
      </c>
      <c r="B4" s="55"/>
      <c r="C4" s="55"/>
      <c r="D4" s="56"/>
      <c r="E4" s="49"/>
      <c r="F4" s="52"/>
      <c r="G4" s="49"/>
      <c r="H4" s="79"/>
    </row>
    <row r="5" spans="1:8" ht="39.4" customHeight="1" x14ac:dyDescent="0.25">
      <c r="A5" s="76" t="s">
        <v>80</v>
      </c>
      <c r="B5" s="55"/>
      <c r="C5" s="55"/>
      <c r="D5" s="56"/>
      <c r="E5" s="54"/>
      <c r="F5" s="57"/>
      <c r="G5" s="54"/>
      <c r="H5" s="77"/>
    </row>
    <row r="6" spans="1:8" ht="39.4" customHeight="1" x14ac:dyDescent="0.25">
      <c r="A6" s="78" t="s">
        <v>81</v>
      </c>
      <c r="B6" s="50"/>
      <c r="C6" s="50"/>
      <c r="D6" s="51"/>
      <c r="E6" s="49"/>
      <c r="F6" s="52"/>
      <c r="G6" s="49"/>
      <c r="H6" s="79"/>
    </row>
    <row r="7" spans="1:8" ht="39.4" customHeight="1" x14ac:dyDescent="0.25">
      <c r="A7" s="76" t="s">
        <v>82</v>
      </c>
      <c r="B7" s="55"/>
      <c r="C7" s="55"/>
      <c r="D7" s="56"/>
      <c r="E7" s="54"/>
      <c r="F7" s="57"/>
      <c r="G7" s="54"/>
      <c r="H7" s="77"/>
    </row>
    <row r="8" spans="1:8" ht="39.4" customHeight="1" x14ac:dyDescent="0.25">
      <c r="A8" s="78" t="s">
        <v>83</v>
      </c>
      <c r="B8" s="50"/>
      <c r="C8" s="50"/>
      <c r="D8" s="51"/>
      <c r="E8" s="49"/>
      <c r="F8" s="52"/>
      <c r="G8" s="49"/>
      <c r="H8" s="79"/>
    </row>
    <row r="9" spans="1:8" ht="39.4" customHeight="1" x14ac:dyDescent="0.25">
      <c r="A9" s="76" t="s">
        <v>84</v>
      </c>
      <c r="B9" s="55"/>
      <c r="C9" s="55"/>
      <c r="D9" s="56"/>
      <c r="E9" s="54"/>
      <c r="F9" s="57"/>
      <c r="G9" s="54"/>
      <c r="H9" s="77"/>
    </row>
    <row r="10" spans="1:8" ht="39.4" customHeight="1" x14ac:dyDescent="0.25">
      <c r="A10" s="78" t="s">
        <v>85</v>
      </c>
      <c r="B10" s="50"/>
      <c r="C10" s="50"/>
      <c r="D10" s="51"/>
      <c r="E10" s="49"/>
      <c r="F10" s="52"/>
      <c r="G10" s="49"/>
      <c r="H10" s="79"/>
    </row>
    <row r="11" spans="1:8" ht="39.4" customHeight="1" x14ac:dyDescent="0.25">
      <c r="A11" s="76" t="s">
        <v>86</v>
      </c>
      <c r="B11" s="55"/>
      <c r="C11" s="55"/>
      <c r="D11" s="56"/>
      <c r="E11" s="54"/>
      <c r="F11" s="57"/>
      <c r="G11" s="54"/>
      <c r="H11" s="77"/>
    </row>
    <row r="12" spans="1:8" ht="39.4" customHeight="1" x14ac:dyDescent="0.25">
      <c r="A12" s="80" t="s">
        <v>87</v>
      </c>
      <c r="B12" s="81"/>
      <c r="C12" s="81"/>
      <c r="D12" s="82"/>
      <c r="E12" s="83"/>
      <c r="F12" s="84"/>
      <c r="G12" s="83"/>
      <c r="H12" s="85"/>
    </row>
  </sheetData>
  <conditionalFormatting sqref="B2:B12">
    <cfRule type="cellIs" dxfId="55" priority="7" operator="equal">
      <formula>"Low"</formula>
    </cfRule>
    <cfRule type="cellIs" dxfId="54" priority="8" operator="equal">
      <formula>"Medium"</formula>
    </cfRule>
  </conditionalFormatting>
  <conditionalFormatting sqref="B2:C12">
    <cfRule type="cellIs" dxfId="53" priority="6" operator="equal">
      <formula>"High"</formula>
    </cfRule>
  </conditionalFormatting>
  <conditionalFormatting sqref="C2:C12">
    <cfRule type="cellIs" dxfId="52" priority="4" operator="equal">
      <formula>"Low"</formula>
    </cfRule>
    <cfRule type="cellIs" dxfId="5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FCA2D560-0C5A-4EA7-A17C-3EFAC3274320}">
            <xm:f>Lists!$C$4</xm:f>
            <x14:dxf>
              <font>
                <color auto="1"/>
              </font>
              <fill>
                <patternFill>
                  <bgColor rgb="FFFF3300"/>
                </patternFill>
              </fill>
            </x14:dxf>
          </x14:cfRule>
          <x14:cfRule type="cellIs" priority="2" operator="equal" id="{14A2FCD6-EE7C-4FEC-91BB-9F57A1EABFF4}">
            <xm:f>Lists!$C$3</xm:f>
            <x14:dxf>
              <font>
                <color auto="1"/>
              </font>
              <fill>
                <patternFill>
                  <bgColor rgb="FFFFC000"/>
                </patternFill>
              </fill>
            </x14:dxf>
          </x14:cfRule>
          <x14:cfRule type="cellIs" priority="3" operator="equal" id="{E4DD68DF-2CDB-422C-B624-7642064F900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sheetPr codeName="Sheet8">
    <tabColor rgb="FFFFC000"/>
  </sheetPr>
  <dimension ref="A1:H12"/>
  <sheetViews>
    <sheetView workbookViewId="0">
      <selection activeCell="A2" sqref="A2"/>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x14ac:dyDescent="0.25">
      <c r="A1" s="71" t="str">
        <f>Dashboard!B19</f>
        <v>Monitor and measure performance in relation to culture and the Core Code to drive continuous improvement</v>
      </c>
      <c r="B1" s="72" t="s">
        <v>0</v>
      </c>
      <c r="C1" s="72" t="s">
        <v>1</v>
      </c>
      <c r="D1" s="72" t="s">
        <v>2</v>
      </c>
      <c r="E1" s="72" t="s">
        <v>43</v>
      </c>
      <c r="F1" s="72" t="s">
        <v>44</v>
      </c>
      <c r="G1" s="72" t="s">
        <v>45</v>
      </c>
      <c r="H1" s="73" t="s">
        <v>46</v>
      </c>
    </row>
    <row r="2" spans="1:8" s="27" customFormat="1" ht="48.75"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88</v>
      </c>
      <c r="B3" s="55"/>
      <c r="C3" s="55"/>
      <c r="D3" s="56"/>
      <c r="E3" s="54"/>
      <c r="F3" s="57"/>
      <c r="G3" s="54"/>
      <c r="H3" s="77"/>
    </row>
    <row r="4" spans="1:8" ht="39.4" customHeight="1" x14ac:dyDescent="0.25">
      <c r="A4" s="78" t="s">
        <v>89</v>
      </c>
      <c r="B4" s="50"/>
      <c r="C4" s="50"/>
      <c r="D4" s="51"/>
      <c r="E4" s="49"/>
      <c r="F4" s="52"/>
      <c r="G4" s="49"/>
      <c r="H4" s="79"/>
    </row>
    <row r="5" spans="1:8" ht="39.4" customHeight="1" x14ac:dyDescent="0.25">
      <c r="A5" s="76" t="s">
        <v>90</v>
      </c>
      <c r="B5" s="55"/>
      <c r="C5" s="55"/>
      <c r="D5" s="56"/>
      <c r="E5" s="54"/>
      <c r="F5" s="57"/>
      <c r="G5" s="54"/>
      <c r="H5" s="77"/>
    </row>
    <row r="6" spans="1:8" ht="39.4" customHeight="1" x14ac:dyDescent="0.25">
      <c r="A6" s="78" t="s">
        <v>91</v>
      </c>
      <c r="B6" s="50"/>
      <c r="C6" s="50"/>
      <c r="D6" s="51"/>
      <c r="E6" s="49"/>
      <c r="F6" s="52"/>
      <c r="G6" s="49"/>
      <c r="H6" s="79"/>
    </row>
    <row r="7" spans="1:8" ht="39.4" customHeight="1" x14ac:dyDescent="0.25">
      <c r="A7" s="76" t="s">
        <v>92</v>
      </c>
      <c r="B7" s="55"/>
      <c r="C7" s="55"/>
      <c r="D7" s="56"/>
      <c r="E7" s="54"/>
      <c r="F7" s="57"/>
      <c r="G7" s="54"/>
      <c r="H7" s="77"/>
    </row>
    <row r="8" spans="1:8" ht="39.4" customHeight="1" x14ac:dyDescent="0.25">
      <c r="A8" s="78" t="s">
        <v>93</v>
      </c>
      <c r="B8" s="50"/>
      <c r="C8" s="50"/>
      <c r="D8" s="51"/>
      <c r="E8" s="49"/>
      <c r="F8" s="52"/>
      <c r="G8" s="49"/>
      <c r="H8" s="79"/>
    </row>
    <row r="9" spans="1:8" ht="39.4" customHeight="1" x14ac:dyDescent="0.25">
      <c r="A9" s="76" t="s">
        <v>94</v>
      </c>
      <c r="B9" s="55"/>
      <c r="C9" s="55"/>
      <c r="D9" s="56"/>
      <c r="E9" s="54"/>
      <c r="F9" s="57"/>
      <c r="G9" s="54"/>
      <c r="H9" s="77"/>
    </row>
    <row r="10" spans="1:8" ht="39.4" customHeight="1" x14ac:dyDescent="0.25">
      <c r="A10" s="78" t="s">
        <v>95</v>
      </c>
      <c r="B10" s="50"/>
      <c r="C10" s="50"/>
      <c r="D10" s="51"/>
      <c r="E10" s="49"/>
      <c r="F10" s="52"/>
      <c r="G10" s="49"/>
      <c r="H10" s="79"/>
    </row>
    <row r="11" spans="1:8" ht="39.4" customHeight="1" x14ac:dyDescent="0.25">
      <c r="A11" s="76" t="s">
        <v>96</v>
      </c>
      <c r="B11" s="55"/>
      <c r="C11" s="55"/>
      <c r="D11" s="56"/>
      <c r="E11" s="54"/>
      <c r="F11" s="57"/>
      <c r="G11" s="54"/>
      <c r="H11" s="77"/>
    </row>
    <row r="12" spans="1:8" ht="39.4" customHeight="1" x14ac:dyDescent="0.25">
      <c r="A12" s="80" t="s">
        <v>97</v>
      </c>
      <c r="B12" s="81"/>
      <c r="C12" s="81"/>
      <c r="D12" s="82"/>
      <c r="E12" s="83"/>
      <c r="F12" s="84"/>
      <c r="G12" s="83"/>
      <c r="H12" s="85"/>
    </row>
  </sheetData>
  <conditionalFormatting sqref="B2:B12">
    <cfRule type="cellIs" dxfId="47" priority="7" operator="equal">
      <formula>"Low"</formula>
    </cfRule>
    <cfRule type="cellIs" dxfId="46" priority="8" operator="equal">
      <formula>"Medium"</formula>
    </cfRule>
  </conditionalFormatting>
  <conditionalFormatting sqref="B2:C12">
    <cfRule type="cellIs" dxfId="45" priority="6" operator="equal">
      <formula>"High"</formula>
    </cfRule>
  </conditionalFormatting>
  <conditionalFormatting sqref="C2:C12">
    <cfRule type="cellIs" dxfId="44" priority="4" operator="equal">
      <formula>"Low"</formula>
    </cfRule>
    <cfRule type="cellIs" dxfId="4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B8B2658-4E3B-4694-8C54-935D2579D625}">
            <xm:f>Lists!$C$4</xm:f>
            <x14:dxf>
              <font>
                <color auto="1"/>
              </font>
              <fill>
                <patternFill>
                  <bgColor rgb="FFFF3300"/>
                </patternFill>
              </fill>
            </x14:dxf>
          </x14:cfRule>
          <x14:cfRule type="cellIs" priority="2" operator="equal" id="{59A8F6AA-5358-469C-B960-CCACA297D7E5}">
            <xm:f>Lists!$C$3</xm:f>
            <x14:dxf>
              <font>
                <color auto="1"/>
              </font>
              <fill>
                <patternFill>
                  <bgColor rgb="FFFFC000"/>
                </patternFill>
              </fill>
            </x14:dxf>
          </x14:cfRule>
          <x14:cfRule type="cellIs" priority="3" operator="equal" id="{A9291AFF-532A-4AEE-821C-9789352557D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d85cc06d8262a8aaa77a18175270ada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675f74d4b1f709809ae191ff5fe4125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1523EA-DE15-4995-9502-B0DF34762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1FB163-783E-4AC1-9BCF-D068231E0E07}">
  <ds:schemaRefs>
    <ds:schemaRef ds:uri="http://schemas.microsoft.com/sharepoint/v3/contenttype/forms"/>
  </ds:schemaRefs>
</ds:datastoreItem>
</file>

<file path=customXml/itemProps3.xml><?xml version="1.0" encoding="utf-8"?>
<ds:datastoreItem xmlns:ds="http://schemas.openxmlformats.org/officeDocument/2006/customXml" ds:itemID="{5DF7AFAA-80E9-4AF7-A6FA-81FCCE80C806}">
  <ds:schemaRefs>
    <ds:schemaRef ds:uri="http://schemas.microsoft.com/office/2006/metadata/properties"/>
    <ds:schemaRef ds:uri="http://schemas.microsoft.com/office/infopath/2007/PartnerControls"/>
    <ds:schemaRef ds:uri="8f30a74c-8e7c-491d-b15a-3c2ecabf532b"/>
    <ds:schemaRef ds:uri="9f63860b-ec5a-4177-80bc-0dae68c6673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Lists</vt:lpstr>
      <vt:lpstr>Instructions</vt:lpstr>
      <vt:lpstr>3xAssurance</vt:lpstr>
      <vt:lpstr>Dashboard</vt:lpstr>
      <vt:lpstr>Criteria 1</vt:lpstr>
      <vt:lpstr>Criteria 2</vt:lpstr>
      <vt:lpstr>Criteria 3</vt:lpstr>
      <vt:lpstr>Criteria 4</vt:lpstr>
      <vt:lpstr>Criteria 5</vt:lpstr>
      <vt:lpstr>Criteria 6</vt:lpstr>
      <vt:lpstr>Criteria 7</vt:lpstr>
      <vt:lpstr>Criteria 8</vt:lpstr>
      <vt:lpstr>Criteria 9</vt:lpstr>
      <vt:lpstr>Criteria 10</vt:lpstr>
      <vt:lpstr>'3xAssurance'!Print_Titles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Natasha Elia</cp:lastModifiedBy>
  <cp:revision/>
  <dcterms:created xsi:type="dcterms:W3CDTF">2021-03-11T12:11:45Z</dcterms:created>
  <dcterms:modified xsi:type="dcterms:W3CDTF">2026-06-01T14:33:49Z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